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b7090f49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51ad94825ae24321"/>
    <x:sheet xmlns:r="http://schemas.openxmlformats.org/officeDocument/2006/relationships" name="Response" sheetId="2" r:id="R1c4b1ccf07674237"/>
    <x:sheet xmlns:r="http://schemas.openxmlformats.org/officeDocument/2006/relationships" name="Inputs" sheetId="3" r:id="R031b738519d243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yyyy-mm-dd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eeac0f1a4488a" /><Relationship Type="http://schemas.openxmlformats.org/officeDocument/2006/relationships/theme" Target="/xl/theme/theme1.xml" Id="Rc50a2e2853a74254" /><Relationship Type="http://schemas.openxmlformats.org/officeDocument/2006/relationships/sharedStrings" Target="/xl/sharedStrings.xml" Id="R081003faf6c44546" /><Relationship Type="http://schemas.openxmlformats.org/officeDocument/2006/relationships/worksheet" Target="/xl/worksheets/sheet1.xml" Id="R51ad94825ae24321" /><Relationship Type="http://schemas.openxmlformats.org/officeDocument/2006/relationships/worksheet" Target="/xl/worksheets/sheet2.xml" Id="R1c4b1ccf07674237" /><Relationship Type="http://schemas.openxmlformats.org/officeDocument/2006/relationships/worksheet" Target="/xl/worksheets/sheet3.xml" Id="R031b738519d243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CFT-01 | Turn Receivables into a Cash Collection Plan</x:v>
      </x:c>
      <x:c r="B1" s="4"/>
      <x:c r="C1" s="4"/>
      <x:c r="D1" s="4"/>
    </x:row>
    <x:row r="2" ht="34" customHeight="1">
      <x:c r="A2" s="2" t="str">
        <x:v>v1.0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net AR</x:v>
      </x:c>
      <x:c r="B6" s="8" t="n">
        <x:f>Inputs!B7</x:f>
        <x:v>5000</x:v>
      </x:c>
      <x:c r="C6" s="2" t="str">
        <x:v>USD</x:v>
      </x:c>
      <x:c r="D6" s="2" t="str">
        <x:v>a</x:v>
      </x:c>
    </x:row>
    <x:row r="7" ht="38" customHeight="1">
      <x:c r="A7" s="2" t="str">
        <x:v>B net AR</x:v>
      </x:c>
      <x:c r="B7" s="8" t="n">
        <x:f>Inputs!B9-Inputs!B11</x:f>
        <x:v>3500</x:v>
      </x:c>
      <x:c r="C7" s="2" t="str">
        <x:v>USD</x:v>
      </x:c>
      <x:c r="D7" s="2" t="str">
        <x:v>b-credit</x:v>
      </x:c>
    </x:row>
    <x:row r="8" ht="38" customHeight="1">
      <x:c r="A8" s="2" t="str">
        <x:v>A days past due</x:v>
      </x:c>
      <x:c r="B8" s="8" t="n">
        <x:f>MAX(Inputs!B6-Inputs!B8,0)</x:f>
        <x:v>20</x:v>
      </x:c>
      <x:c r="C8" s="2" t="str">
        <x:v>days</x:v>
      </x:c>
      <x:c r="D8" s="2" t="str">
        <x:v>max(asof-adue,0)</x:v>
      </x:c>
    </x:row>
    <x:row r="9" ht="38" customHeight="1">
      <x:c r="A9" s="2" t="str">
        <x:v>B days past due</x:v>
      </x:c>
      <x:c r="B9" s="8" t="n">
        <x:f>MAX(Inputs!B6-Inputs!B10,0)</x:f>
        <x:v>5</x:v>
      </x:c>
      <x:c r="C9" s="2" t="str">
        <x:v>days</x:v>
      </x:c>
      <x:c r="D9" s="2" t="str">
        <x:v>max(asof-bdue,0)</x:v>
      </x:c>
    </x:row>
    <x:row r="10" ht="38" customHeight="1">
      <x:c r="A10" s="2" t="str">
        <x:v>C days past due</x:v>
      </x:c>
      <x:c r="B10" s="8" t="n">
        <x:f>MAX(Inputs!B6-Inputs!B13,0)</x:f>
        <x:v>0</x:v>
      </x:c>
      <x:c r="C10" s="2" t="str">
        <x:v>days</x:v>
      </x:c>
      <x:c r="D10" s="2" t="str">
        <x:v>max(asof-cdue,0)</x:v>
      </x:c>
    </x:row>
    <x:row r="11" ht="38" customHeight="1">
      <x:c r="A11" s="2" t="str">
        <x:v>D days past due</x:v>
      </x:c>
      <x:c r="B11" s="8" t="n">
        <x:f>MAX(Inputs!B6-Inputs!B15,0)</x:f>
        <x:v>46</x:v>
      </x:c>
      <x:c r="C11" s="2" t="str">
        <x:v>days</x:v>
      </x:c>
      <x:c r="D11" s="2" t="str">
        <x:v>max(asof-ddue,0)</x:v>
      </x:c>
    </x:row>
    <x:row r="12" ht="38" customHeight="1">
      <x:c r="A12" s="2" t="str">
        <x:v>E days past due</x:v>
      </x:c>
      <x:c r="B12" s="8" t="n">
        <x:f>MAX(Inputs!B6-Inputs!B17,0)</x:f>
        <x:v>0</x:v>
      </x:c>
      <x:c r="C12" s="2" t="str">
        <x:v>days</x:v>
      </x:c>
      <x:c r="D12" s="2" t="str">
        <x:v>max(asof-edue,0)</x:v>
      </x:c>
    </x:row>
    <x:row r="13" ht="38" customHeight="1">
      <x:c r="A13" s="2" t="str">
        <x:v>Current AR for supplied due dates</x:v>
      </x:c>
      <x:c r="B13" s="8" t="n">
        <x:f>Inputs!B12+Inputs!B16</x:f>
        <x:v>4000</x:v>
      </x:c>
      <x:c r="C13" s="2" t="str">
        <x:v>USD</x:v>
      </x:c>
      <x:c r="D13" s="2" t="str">
        <x:v>c+e</x:v>
      </x:c>
    </x:row>
    <x:row r="14" ht="38" customHeight="1">
      <x:c r="A14" s="2" t="str">
        <x:v>1-30 days overdue for supplied due dates</x:v>
      </x:c>
      <x:c r="B14" s="7" t="n">
        <x:f>B6+B7</x:f>
        <x:v>8500</x:v>
      </x:c>
      <x:c r="C14" s="2" t="str">
        <x:v>USD</x:v>
      </x:c>
      <x:c r="D14" s="2" t="str">
        <x:v>anet+bnet</x:v>
      </x:c>
    </x:row>
    <x:row r="15" ht="38" customHeight="1">
      <x:c r="A15" s="2" t="str">
        <x:v>31-60 days overdue for supplied due dates</x:v>
      </x:c>
      <x:c r="B15" s="8" t="n">
        <x:f>Inputs!B14</x:f>
        <x:v>2000</x:v>
      </x:c>
      <x:c r="C15" s="2" t="str">
        <x:v>USD</x:v>
      </x:c>
      <x:c r="D15" s="2" t="str">
        <x:v>d</x:v>
      </x:c>
    </x:row>
    <x:row r="16" ht="38" customHeight="1">
      <x:c r="A16" s="2" t="str">
        <x:v>Total net AR</x:v>
      </x:c>
      <x:c r="B16" s="8" t="n">
        <x:f>Inputs!B7+Inputs!B9-Inputs!B11+Inputs!B12+Inputs!B14+Inputs!B16</x:f>
        <x:v>14500</x:v>
      </x:c>
      <x:c r="C16" s="2" t="str">
        <x:v>USD</x:v>
      </x:c>
      <x:c r="D16" s="2" t="str">
        <x:v>a+b-credit+c+d+e</x:v>
      </x:c>
    </x:row>
    <x:row r="17" ht="38" customHeight="1">
      <x:c r="A17" s="2" t="str">
        <x:v>Expected collections 1-7 October</x:v>
      </x:c>
      <x:c r="B17" s="8" t="n">
        <x:f>Inputs!B18+Inputs!B16</x:f>
        <x:v>4000</x:v>
      </x:c>
      <x:c r="C17" s="2" t="str">
        <x:v>USD</x:v>
      </x:c>
      <x:c r="D17" s="2" t="str">
        <x:v>apart+e</x:v>
      </x:c>
    </x:row>
    <x:row r="18" ht="38" customHeight="1">
      <x:c r="A18" s="2" t="str">
        <x:v>Expected collections 8-14 October</x:v>
      </x:c>
      <x:c r="B18" s="7" t="n">
        <x:f>B7</x:f>
        <x:v>3500</x:v>
      </x:c>
      <x:c r="C18" s="2" t="str">
        <x:v>USD</x:v>
      </x:c>
      <x:c r="D18" s="2" t="str">
        <x:v>bnet</x:v>
      </x:c>
    </x:row>
    <x:row r="19" ht="38" customHeight="1">
      <x:c r="A19" s="2" t="str">
        <x:v>Expected collections 15-21 October</x:v>
      </x:c>
      <x:c r="B19" s="8" t="n">
        <x:f>Inputs!B7-Inputs!B18+Inputs!B12</x:f>
        <x:v>5000</x:v>
      </x:c>
      <x:c r="C19" s="2" t="str">
        <x:v>USD</x:v>
      </x:c>
      <x:c r="D19" s="2" t="str">
        <x:v>a-apart+c</x:v>
      </x:c>
    </x:row>
    <x:row r="20" ht="38" customHeight="1">
      <x:c r="A20" s="2" t="str">
        <x:v>AR outside committed plan</x:v>
      </x:c>
      <x:c r="B20" s="7" t="n">
        <x:f>B16-B17-B18-B19</x:f>
        <x:v>2000</x:v>
      </x:c>
      <x:c r="C20" s="2" t="str">
        <x:v>USD</x:v>
      </x:c>
      <x:c r="D20" s="2" t="str">
        <x:v>net-w1-w2-w3</x:v>
      </x:c>
    </x:row>
    <x:row r="21" ht="38" customHeight="1">
      <x:c r="A21" s="2" t="str">
        <x:v>Aging reconciliation</x:v>
      </x:c>
      <x:c r="B21" s="7" t="n">
        <x:f>B13+B14+B15-B16</x:f>
        <x:v>0</x:v>
      </x:c>
      <x:c r="C21" s="2" t="str">
        <x:v>USD</x:v>
      </x:c>
      <x:c r="D21" s="2" t="str">
        <x:v>Must equal 0</x:v>
      </x:c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CFT-01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invoice-level aging, a weekly collection plan and an exception log. The supplied aggregate bucket formulas are specific to these due dates; replace them with conditional aging formulas if changing dates. Assign the disputed invoice to an owner and state evidence required before forecasting its cash.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Net AR is 14,500: current 4,000, 1-30 days overdue 8,500 and 31-60 days 2,000. Expected weekly collections are 4,000 / 3,500 / 5,000; 2,000 disputed remains outside the committed plan. Prioritize confirming A’s split promise and resolving D’s dispute with the account owner. Do not write off D or assign a receipt date merely because it is old. Promises are assumptions requiring follow-up.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Aging gross B before its credit; calling E overdue on its due date; putting D in week one solely because it is oldest.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Maple Consulting, as of 30 September 2026. A: gross 5,000, due 10 Sep; B: gross 4,000, due 25 Sep, valid credit 500; C: 3,000 due 10 Oct; D: 2,000 due 15 Aug and fully disputed; E: 1,000 due 30 Sep. Collections: A promises 3,000 in 1-7 Oct and 2,000 in 15-21 Oct; B promises net amount in 8-14 Oct; C promises full amount in 15-21 Oct; E promises full amount in 1-7 Oct; D has no committed date. No other credits, receipts or invoices. Dates are represented by Excel date serials in Inputs and formatted as dates in the workbook.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As-of date: 30 September 2026</x:v>
      </x:c>
      <x:c r="B6" s="10" t="n">
        <x:v>46295</x:v>
      </x:c>
      <x:c r="C6" s="2" t="str">
        <x:v>Excel date</x:v>
      </x:c>
      <x:c r="D6" s="2" t="str">
        <x:v>asof</x:v>
      </x:c>
    </x:row>
    <x:row r="7" ht="38" customHeight="1">
      <x:c r="A7" s="2" t="str">
        <x:v>Invoice A gross</x:v>
      </x:c>
      <x:c r="B7" s="11" t="n">
        <x:v>5000</x:v>
      </x:c>
      <x:c r="C7" s="2" t="str">
        <x:v>USD</x:v>
      </x:c>
      <x:c r="D7" s="2" t="str">
        <x:v>a</x:v>
      </x:c>
    </x:row>
    <x:row r="8" ht="38" customHeight="1">
      <x:c r="A8" s="2" t="str">
        <x:v>A due: 10 September 2026</x:v>
      </x:c>
      <x:c r="B8" s="10" t="n">
        <x:v>46275</x:v>
      </x:c>
      <x:c r="C8" s="2" t="str">
        <x:v>Excel date</x:v>
      </x:c>
      <x:c r="D8" s="2" t="str">
        <x:v>adue</x:v>
      </x:c>
    </x:row>
    <x:row r="9" ht="38" customHeight="1">
      <x:c r="A9" s="2" t="str">
        <x:v>Invoice B gross</x:v>
      </x:c>
      <x:c r="B9" s="11" t="n">
        <x:v>4000</x:v>
      </x:c>
      <x:c r="C9" s="2" t="str">
        <x:v>USD</x:v>
      </x:c>
      <x:c r="D9" s="2" t="str">
        <x:v>b</x:v>
      </x:c>
    </x:row>
    <x:row r="10" ht="38" customHeight="1">
      <x:c r="A10" s="2" t="str">
        <x:v>B due: 25 September 2026</x:v>
      </x:c>
      <x:c r="B10" s="10" t="n">
        <x:v>46290</x:v>
      </x:c>
      <x:c r="C10" s="2" t="str">
        <x:v>Excel date</x:v>
      </x:c>
      <x:c r="D10" s="2" t="str">
        <x:v>bdue</x:v>
      </x:c>
    </x:row>
    <x:row r="11" ht="38" customHeight="1">
      <x:c r="A11" s="2" t="str">
        <x:v>B credit note</x:v>
      </x:c>
      <x:c r="B11" s="11" t="n">
        <x:v>500</x:v>
      </x:c>
      <x:c r="C11" s="2" t="str">
        <x:v>USD</x:v>
      </x:c>
      <x:c r="D11" s="2" t="str">
        <x:v>credit</x:v>
      </x:c>
    </x:row>
    <x:row r="12" ht="38" customHeight="1">
      <x:c r="A12" s="2" t="str">
        <x:v>Invoice C gross</x:v>
      </x:c>
      <x:c r="B12" s="11" t="n">
        <x:v>3000</x:v>
      </x:c>
      <x:c r="C12" s="2" t="str">
        <x:v>USD</x:v>
      </x:c>
      <x:c r="D12" s="2" t="str">
        <x:v>c</x:v>
      </x:c>
    </x:row>
    <x:row r="13" ht="38" customHeight="1">
      <x:c r="A13" s="2" t="str">
        <x:v>C due: 10 October 2026</x:v>
      </x:c>
      <x:c r="B13" s="10" t="n">
        <x:v>46305</x:v>
      </x:c>
      <x:c r="C13" s="2" t="str">
        <x:v>Excel date</x:v>
      </x:c>
      <x:c r="D13" s="2" t="str">
        <x:v>cdue</x:v>
      </x:c>
    </x:row>
    <x:row r="14" ht="38" customHeight="1">
      <x:c r="A14" s="2" t="str">
        <x:v>Invoice D disputed</x:v>
      </x:c>
      <x:c r="B14" s="11" t="n">
        <x:v>2000</x:v>
      </x:c>
      <x:c r="C14" s="2" t="str">
        <x:v>USD</x:v>
      </x:c>
      <x:c r="D14" s="2" t="str">
        <x:v>d</x:v>
      </x:c>
    </x:row>
    <x:row r="15" ht="38" customHeight="1">
      <x:c r="A15" s="2" t="str">
        <x:v>D due: 15 August 2026</x:v>
      </x:c>
      <x:c r="B15" s="10" t="n">
        <x:v>46249</x:v>
      </x:c>
      <x:c r="C15" s="2" t="str">
        <x:v>Excel date</x:v>
      </x:c>
      <x:c r="D15" s="2" t="str">
        <x:v>ddue</x:v>
      </x:c>
    </x:row>
    <x:row r="16" ht="38" customHeight="1">
      <x:c r="A16" s="2" t="str">
        <x:v>Invoice E gross</x:v>
      </x:c>
      <x:c r="B16" s="11" t="n">
        <x:v>1000</x:v>
      </x:c>
      <x:c r="C16" s="2" t="str">
        <x:v>USD</x:v>
      </x:c>
      <x:c r="D16" s="2" t="str">
        <x:v>e</x:v>
      </x:c>
    </x:row>
    <x:row r="17" ht="38" customHeight="1">
      <x:c r="A17" s="2" t="str">
        <x:v>E due: 30 September 2026</x:v>
      </x:c>
      <x:c r="B17" s="10" t="n">
        <x:v>46295</x:v>
      </x:c>
      <x:c r="C17" s="2" t="str">
        <x:v>Excel date</x:v>
      </x:c>
      <x:c r="D17" s="2" t="str">
        <x:v>edue</x:v>
      </x:c>
    </x:row>
    <x:row r="18" ht="38" customHeight="1">
      <x:c r="A18" s="2" t="str">
        <x:v>A week 1 promise</x:v>
      </x:c>
      <x:c r="B18" s="11" t="n">
        <x:v>3000</x:v>
      </x:c>
      <x:c r="C18" s="2" t="str">
        <x:v>USD</x:v>
      </x:c>
      <x:c r="D18" s="2" t="str">
        <x:v>apart</x:v>
      </x:c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