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8eccd619c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d9a8b0db7bd472a"/>
    <x:sheet xmlns:r="http://schemas.openxmlformats.org/officeDocument/2006/relationships" name="Response" sheetId="2" r:id="Rccdf16cda0fc48cd"/>
    <x:sheet xmlns:r="http://schemas.openxmlformats.org/officeDocument/2006/relationships" name="Inputs" sheetId="3" r:id="R620df4fb6a3040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89a05aa9446ba" /><Relationship Type="http://schemas.openxmlformats.org/officeDocument/2006/relationships/theme" Target="/xl/theme/theme1.xml" Id="R9f3380e811324ddd" /><Relationship Type="http://schemas.openxmlformats.org/officeDocument/2006/relationships/sharedStrings" Target="/xl/sharedStrings.xml" Id="R0c82cc50d9444e43" /><Relationship Type="http://schemas.openxmlformats.org/officeDocument/2006/relationships/worksheet" Target="/xl/worksheets/sheet1.xml" Id="R0d9a8b0db7bd472a" /><Relationship Type="http://schemas.openxmlformats.org/officeDocument/2006/relationships/worksheet" Target="/xl/worksheets/sheet2.xml" Id="Rccdf16cda0fc48cd" /><Relationship Type="http://schemas.openxmlformats.org/officeDocument/2006/relationships/worksheet" Target="/xl/worksheets/sheet3.xml" Id="R620df4fb6a3040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CFT-02 | Build a 13-Week Cash Forecast</x:v>
      </x:c>
      <x:c r="B1" s="4"/>
      <x:c r="C1" s="4"/>
      <x:c r="D1" s="4"/>
    </x:row>
    <x:row r="2" ht="34" customHeight="1">
      <x:c r="A2" s="2" t="str">
        <x:v>v1.0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Week 1 closing cash</x:v>
      </x:c>
      <x:c r="B6" s="8" t="n">
        <x:f>Inputs!B6+Inputs!B8-Inputs!B9</x:f>
        <x:v>40</x:v>
      </x:c>
      <x:c r="C6" s="2" t="str">
        <x:v>USD thousands</x:v>
      </x:c>
      <x:c r="D6" s="2" t="str">
        <x:v>opening+in1-out1</x:v>
      </x:c>
    </x:row>
    <x:row r="7" ht="38" customHeight="1">
      <x:c r="A7" s="2" t="str">
        <x:v>Week 2 closing cash</x:v>
      </x:c>
      <x:c r="B7" s="8" t="n">
        <x:f>B6+Inputs!B10-Inputs!B11</x:f>
        <x:v>30</x:v>
      </x:c>
      <x:c r="C7" s="2" t="str">
        <x:v>USD thousands</x:v>
      </x:c>
      <x:c r="D7" s="2" t="str">
        <x:v>end1+in2-out2</x:v>
      </x:c>
    </x:row>
    <x:row r="8" ht="38" customHeight="1">
      <x:c r="A8" s="2" t="str">
        <x:v>Week 3 closing cash</x:v>
      </x:c>
      <x:c r="B8" s="8" t="n">
        <x:f>B7+Inputs!B12-Inputs!B13</x:f>
        <x:v>25</x:v>
      </x:c>
      <x:c r="C8" s="2" t="str">
        <x:v>USD thousands</x:v>
      </x:c>
      <x:c r="D8" s="2" t="str">
        <x:v>end2+in3-out3</x:v>
      </x:c>
    </x:row>
    <x:row r="9" ht="38" customHeight="1">
      <x:c r="A9" s="2" t="str">
        <x:v>Week 4 closing cash</x:v>
      </x:c>
      <x:c r="B9" s="8" t="n">
        <x:f>B8+Inputs!B14-Inputs!B15</x:f>
        <x:v>5</x:v>
      </x:c>
      <x:c r="C9" s="2" t="str">
        <x:v>USD thousands</x:v>
      </x:c>
      <x:c r="D9" s="2" t="str">
        <x:v>end3+in4-out4</x:v>
      </x:c>
    </x:row>
    <x:row r="10" ht="38" customHeight="1">
      <x:c r="A10" s="2" t="str">
        <x:v>Week 5 closing cash</x:v>
      </x:c>
      <x:c r="B10" s="8" t="n">
        <x:f>B9+Inputs!B16-Inputs!B17</x:f>
        <x:v>15</x:v>
      </x:c>
      <x:c r="C10" s="2" t="str">
        <x:v>USD thousands</x:v>
      </x:c>
      <x:c r="D10" s="2" t="str">
        <x:v>end4+in5-out5</x:v>
      </x:c>
    </x:row>
    <x:row r="11" ht="38" customHeight="1">
      <x:c r="A11" s="2" t="str">
        <x:v>Week 6 closing cash</x:v>
      </x:c>
      <x:c r="B11" s="8" t="n">
        <x:f>B10+Inputs!B18-Inputs!B19</x:f>
        <x:v>15</x:v>
      </x:c>
      <x:c r="C11" s="2" t="str">
        <x:v>USD thousands</x:v>
      </x:c>
      <x:c r="D11" s="2" t="str">
        <x:v>end5+in6-out6</x:v>
      </x:c>
    </x:row>
    <x:row r="12" ht="38" customHeight="1">
      <x:c r="A12" s="2" t="str">
        <x:v>Week 7 closing cash</x:v>
      </x:c>
      <x:c r="B12" s="8" t="n">
        <x:f>B11+Inputs!B20-Inputs!B21</x:f>
        <x:v>0</x:v>
      </x:c>
      <x:c r="C12" s="2" t="str">
        <x:v>USD thousands</x:v>
      </x:c>
      <x:c r="D12" s="2" t="str">
        <x:v>end6+in7-out7</x:v>
      </x:c>
    </x:row>
    <x:row r="13" ht="38" customHeight="1">
      <x:c r="A13" s="2" t="str">
        <x:v>Week 8 closing cash</x:v>
      </x:c>
      <x:c r="B13" s="8" t="n">
        <x:f>B12+Inputs!B22-Inputs!B23</x:f>
        <x:v>15</x:v>
      </x:c>
      <x:c r="C13" s="2" t="str">
        <x:v>USD thousands</x:v>
      </x:c>
      <x:c r="D13" s="2" t="str">
        <x:v>end7+in8-out8</x:v>
      </x:c>
    </x:row>
    <x:row r="14" ht="38" customHeight="1">
      <x:c r="A14" s="2" t="str">
        <x:v>Week 9 closing cash</x:v>
      </x:c>
      <x:c r="B14" s="8" t="n">
        <x:f>B13+Inputs!B24-Inputs!B25</x:f>
        <x:v>10</x:v>
      </x:c>
      <x:c r="C14" s="2" t="str">
        <x:v>USD thousands</x:v>
      </x:c>
      <x:c r="D14" s="2" t="str">
        <x:v>end8+in9-out9</x:v>
      </x:c>
    </x:row>
    <x:row r="15" ht="38" customHeight="1">
      <x:c r="A15" s="2" t="str">
        <x:v>Week 10 closing cash</x:v>
      </x:c>
      <x:c r="B15" s="8" t="n">
        <x:f>B14+Inputs!B26-Inputs!B27</x:f>
        <x:v>10</x:v>
      </x:c>
      <x:c r="C15" s="2" t="str">
        <x:v>USD thousands</x:v>
      </x:c>
      <x:c r="D15" s="2" t="str">
        <x:v>end9+in10-out10</x:v>
      </x:c>
    </x:row>
    <x:row r="16" ht="38" customHeight="1">
      <x:c r="A16" s="2" t="str">
        <x:v>Week 11 closing cash</x:v>
      </x:c>
      <x:c r="B16" s="8" t="n">
        <x:f>B15+Inputs!B28-Inputs!B29</x:f>
        <x:v>10</x:v>
      </x:c>
      <x:c r="C16" s="2" t="str">
        <x:v>USD thousands</x:v>
      </x:c>
      <x:c r="D16" s="2" t="str">
        <x:v>end10+in11-out11</x:v>
      </x:c>
    </x:row>
    <x:row r="17" ht="38" customHeight="1">
      <x:c r="A17" s="2" t="str">
        <x:v>Week 12 closing cash</x:v>
      </x:c>
      <x:c r="B17" s="8" t="n">
        <x:f>B16+Inputs!B30-Inputs!B31</x:f>
        <x:v>25</x:v>
      </x:c>
      <x:c r="C17" s="2" t="str">
        <x:v>USD thousands</x:v>
      </x:c>
      <x:c r="D17" s="2" t="str">
        <x:v>end11+in12-out12</x:v>
      </x:c>
    </x:row>
    <x:row r="18" ht="38" customHeight="1">
      <x:c r="A18" s="2" t="str">
        <x:v>Week 13 closing cash</x:v>
      </x:c>
      <x:c r="B18" s="8" t="n">
        <x:f>B17+Inputs!B32-Inputs!B33</x:f>
        <x:v>35</x:v>
      </x:c>
      <x:c r="C18" s="2" t="str">
        <x:v>USD thousands</x:v>
      </x:c>
      <x:c r="D18" s="2" t="str">
        <x:v>end12+in13-out13</x:v>
      </x:c>
    </x:row>
    <x:row r="19" ht="38" customHeight="1">
      <x:c r="A19" s="2" t="str">
        <x:v>Minimum weekly closing cash</x:v>
      </x:c>
      <x:c r="B19" s="7" t="n">
        <x:f>MIN(B6,B7,B8,B9,B10,B11,B12,B13,B14,B15,B16,B17,B18)</x:f>
        <x:v>0</x:v>
      </x:c>
      <x:c r="C19" s="2" t="str">
        <x:v>USD thousands</x:v>
      </x:c>
      <x:c r="D19" s="2" t="str">
        <x:v>min(end1,end2,end3,end4,end5,end6,end7,end8,end9,end10,end11,end12,end13)</x:v>
      </x:c>
    </x:row>
    <x:row r="20" ht="38" customHeight="1">
      <x:c r="A20" s="2" t="str">
        <x:v>Minimum buffer headroom</x:v>
      </x:c>
      <x:c r="B20" s="8" t="n">
        <x:f>B19-Inputs!B7</x:f>
        <x:v>-20</x:v>
      </x:c>
      <x:c r="C20" s="2" t="str">
        <x:v>USD thousands</x:v>
      </x:c>
      <x:c r="D20" s="2" t="str">
        <x:v>lowest-buffer</x:v>
      </x:c>
    </x:row>
    <x:row r="21" ht="38" customHeight="1">
      <x:c r="A21" s="2" t="str">
        <x:v>13-week receipts</x:v>
      </x:c>
      <x:c r="B21" s="8" t="n">
        <x:f>Inputs!B8+Inputs!B10+Inputs!B12+Inputs!B14+Inputs!B16+Inputs!B18+Inputs!B20+Inputs!B22+Inputs!B24+Inputs!B26+Inputs!B28+Inputs!B30+Inputs!B32</x:f>
        <x:v>440</x:v>
      </x:c>
      <x:c r="C21" s="2" t="str">
        <x:v>USD thousands</x:v>
      </x:c>
      <x:c r="D21" s="2" t="str">
        <x:v>in1+in2+in3+in4+in5+in6+in7+in8+in9+in10+in11+in12+in13</x:v>
      </x:c>
    </x:row>
    <x:row r="22" ht="38" customHeight="1">
      <x:c r="A22" s="2" t="str">
        <x:v>13-week payments</x:v>
      </x:c>
      <x:c r="B22" s="8" t="n">
        <x:f>Inputs!B9+Inputs!B11+Inputs!B13+Inputs!B15+Inputs!B17+Inputs!B19+Inputs!B21+Inputs!B23+Inputs!B25+Inputs!B27+Inputs!B29+Inputs!B31+Inputs!B33</x:f>
        <x:v>455</x:v>
      </x:c>
      <x:c r="C22" s="2" t="str">
        <x:v>USD thousands</x:v>
      </x:c>
      <x:c r="D22" s="2" t="str">
        <x:v>out1+out2+out3+out4+out5+out6+out7+out8+out9+out10+out11+out12+out13</x:v>
      </x:c>
    </x:row>
    <x:row r="23" ht="38" customHeight="1">
      <x:c r="A23" s="2" t="str">
        <x:v>Cash roll-forward residual</x:v>
      </x:c>
      <x:c r="B23" s="8" t="n">
        <x:f>B18-Inputs!B6-B21+B22</x:f>
        <x:v>0</x:v>
      </x:c>
      <x:c r="C23" s="2" t="str">
        <x:v>USD thousands</x:v>
      </x:c>
      <x:c r="D23" s="2" t="str">
        <x:v>Must equal 0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CFT-02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all 13 weeks with opening cash, receipts, payments and closing cash; identify the first buffer breach and minimum. Propose two concrete actions with owner, timing and approval required. Test shifting 10 of week 5 receipts to week 6, preserving total receipts.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The base minimum closing cash is 0 in week 7, so the minimum buffer shortfall is 20. Cash ends at 35 in week 13. The first buffer breach is week 4, which closes at 5; week 3 closes at 25. Shifting 10 of week 5 receipts to week 6 makes week 5 cash 5 instead of 15, with no change to final cash. Confirm customer timing with AR before week 4 and discuss a committed funding buffer with Treasury. Do not describe unsigned financing as available cash.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Looking only at week 13; using profit as receipts; shifting a receipt without moving it into another week; assuming funding is already approved.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Delta Services. Weeks 1-13 start 5 October 2026, each covering Monday-Sunday. USD thousands. Opening cash 50; minimum buffer 20. Inputs provide all expected customer receipts and committed operating payments, including payroll, tax and supplier payments; no financing, interest, FX or other flows. No capex is assumed. These are cash timing inputs, not accounting revenue / expense. Do not invent borrowing or move contractual payments without documenting a scenario. Receipts may be delayed; a forecast is not a bank guarantee.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9" t="n">
        <x:v>50</x:v>
      </x:c>
      <x:c r="C6" s="2" t="str">
        <x:v>USD thousands</x:v>
      </x:c>
      <x:c r="D6" s="2" t="str">
        <x:v>opening</x:v>
      </x:c>
    </x:row>
    <x:row r="7" ht="38" customHeight="1">
      <x:c r="A7" s="2" t="str">
        <x:v>Minimum cash buffer</x:v>
      </x:c>
      <x:c r="B7" s="9" t="n">
        <x:v>20</x:v>
      </x:c>
      <x:c r="C7" s="2" t="str">
        <x:v>USD thousands</x:v>
      </x:c>
      <x:c r="D7" s="2" t="str">
        <x:v>buffer</x:v>
      </x:c>
    </x:row>
    <x:row r="8" ht="38" customHeight="1">
      <x:c r="A8" s="2" t="str">
        <x:v>Week 1 customer cash receipts</x:v>
      </x:c>
      <x:c r="B8" s="9" t="n">
        <x:v>20</x:v>
      </x:c>
      <x:c r="C8" s="2" t="str">
        <x:v>USD thousands</x:v>
      </x:c>
      <x:c r="D8" s="2" t="str">
        <x:v>in1</x:v>
      </x:c>
    </x:row>
    <x:row r="9" ht="38" customHeight="1">
      <x:c r="A9" s="2" t="str">
        <x:v>Week 1 committed operating payments</x:v>
      </x:c>
      <x:c r="B9" s="9" t="n">
        <x:v>30</x:v>
      </x:c>
      <x:c r="C9" s="2" t="str">
        <x:v>USD thousands</x:v>
      </x:c>
      <x:c r="D9" s="2" t="str">
        <x:v>out1</x:v>
      </x:c>
    </x:row>
    <x:row r="10" ht="38" customHeight="1">
      <x:c r="A10" s="2" t="str">
        <x:v>Week 2 customer cash receipts</x:v>
      </x:c>
      <x:c r="B10" s="9" t="n">
        <x:v>25</x:v>
      </x:c>
      <x:c r="C10" s="2" t="str">
        <x:v>USD thousands</x:v>
      </x:c>
      <x:c r="D10" s="2" t="str">
        <x:v>in2</x:v>
      </x:c>
    </x:row>
    <x:row r="11" ht="38" customHeight="1">
      <x:c r="A11" s="2" t="str">
        <x:v>Week 2 committed operating payments</x:v>
      </x:c>
      <x:c r="B11" s="9" t="n">
        <x:v>35</x:v>
      </x:c>
      <x:c r="C11" s="2" t="str">
        <x:v>USD thousands</x:v>
      </x:c>
      <x:c r="D11" s="2" t="str">
        <x:v>out2</x:v>
      </x:c>
    </x:row>
    <x:row r="12" ht="38" customHeight="1">
      <x:c r="A12" s="2" t="str">
        <x:v>Week 3 customer cash receipts</x:v>
      </x:c>
      <x:c r="B12" s="9" t="n">
        <x:v>30</x:v>
      </x:c>
      <x:c r="C12" s="2" t="str">
        <x:v>USD thousands</x:v>
      </x:c>
      <x:c r="D12" s="2" t="str">
        <x:v>in3</x:v>
      </x:c>
    </x:row>
    <x:row r="13" ht="38" customHeight="1">
      <x:c r="A13" s="2" t="str">
        <x:v>Week 3 committed operating payments</x:v>
      </x:c>
      <x:c r="B13" s="9" t="n">
        <x:v>35</x:v>
      </x:c>
      <x:c r="C13" s="2" t="str">
        <x:v>USD thousands</x:v>
      </x:c>
      <x:c r="D13" s="2" t="str">
        <x:v>out3</x:v>
      </x:c>
    </x:row>
    <x:row r="14" ht="38" customHeight="1">
      <x:c r="A14" s="2" t="str">
        <x:v>Week 4 customer cash receipts</x:v>
      </x:c>
      <x:c r="B14" s="9" t="n">
        <x:v>20</x:v>
      </x:c>
      <x:c r="C14" s="2" t="str">
        <x:v>USD thousands</x:v>
      </x:c>
      <x:c r="D14" s="2" t="str">
        <x:v>in4</x:v>
      </x:c>
    </x:row>
    <x:row r="15" ht="38" customHeight="1">
      <x:c r="A15" s="2" t="str">
        <x:v>Week 4 committed operating payments</x:v>
      </x:c>
      <x:c r="B15" s="9" t="n">
        <x:v>40</x:v>
      </x:c>
      <x:c r="C15" s="2" t="str">
        <x:v>USD thousands</x:v>
      </x:c>
      <x:c r="D15" s="2" t="str">
        <x:v>out4</x:v>
      </x:c>
    </x:row>
    <x:row r="16" ht="38" customHeight="1">
      <x:c r="A16" s="2" t="str">
        <x:v>Week 5 customer cash receipts</x:v>
      </x:c>
      <x:c r="B16" s="9" t="n">
        <x:v>40</x:v>
      </x:c>
      <x:c r="C16" s="2" t="str">
        <x:v>USD thousands</x:v>
      </x:c>
      <x:c r="D16" s="2" t="str">
        <x:v>in5</x:v>
      </x:c>
    </x:row>
    <x:row r="17" ht="38" customHeight="1">
      <x:c r="A17" s="2" t="str">
        <x:v>Week 5 committed operating payments</x:v>
      </x:c>
      <x:c r="B17" s="9" t="n">
        <x:v>30</x:v>
      </x:c>
      <x:c r="C17" s="2" t="str">
        <x:v>USD thousands</x:v>
      </x:c>
      <x:c r="D17" s="2" t="str">
        <x:v>out5</x:v>
      </x:c>
    </x:row>
    <x:row r="18" ht="38" customHeight="1">
      <x:c r="A18" s="2" t="str">
        <x:v>Week 6 customer cash receipts</x:v>
      </x:c>
      <x:c r="B18" s="9" t="n">
        <x:v>35</x:v>
      </x:c>
      <x:c r="C18" s="2" t="str">
        <x:v>USD thousands</x:v>
      </x:c>
      <x:c r="D18" s="2" t="str">
        <x:v>in6</x:v>
      </x:c>
    </x:row>
    <x:row r="19" ht="38" customHeight="1">
      <x:c r="A19" s="2" t="str">
        <x:v>Week 6 committed operating payments</x:v>
      </x:c>
      <x:c r="B19" s="9" t="n">
        <x:v>35</x:v>
      </x:c>
      <x:c r="C19" s="2" t="str">
        <x:v>USD thousands</x:v>
      </x:c>
      <x:c r="D19" s="2" t="str">
        <x:v>out6</x:v>
      </x:c>
    </x:row>
    <x:row r="20" ht="38" customHeight="1">
      <x:c r="A20" s="2" t="str">
        <x:v>Week 7 customer cash receipts</x:v>
      </x:c>
      <x:c r="B20" s="9" t="n">
        <x:v>25</x:v>
      </x:c>
      <x:c r="C20" s="2" t="str">
        <x:v>USD thousands</x:v>
      </x:c>
      <x:c r="D20" s="2" t="str">
        <x:v>in7</x:v>
      </x:c>
    </x:row>
    <x:row r="21" ht="38" customHeight="1">
      <x:c r="A21" s="2" t="str">
        <x:v>Week 7 committed operating payments</x:v>
      </x:c>
      <x:c r="B21" s="9" t="n">
        <x:v>40</x:v>
      </x:c>
      <x:c r="C21" s="2" t="str">
        <x:v>USD thousands</x:v>
      </x:c>
      <x:c r="D21" s="2" t="str">
        <x:v>out7</x:v>
      </x:c>
    </x:row>
    <x:row r="22" ht="38" customHeight="1">
      <x:c r="A22" s="2" t="str">
        <x:v>Week 8 customer cash receipts</x:v>
      </x:c>
      <x:c r="B22" s="9" t="n">
        <x:v>45</x:v>
      </x:c>
      <x:c r="C22" s="2" t="str">
        <x:v>USD thousands</x:v>
      </x:c>
      <x:c r="D22" s="2" t="str">
        <x:v>in8</x:v>
      </x:c>
    </x:row>
    <x:row r="23" ht="38" customHeight="1">
      <x:c r="A23" s="2" t="str">
        <x:v>Week 8 committed operating payments</x:v>
      </x:c>
      <x:c r="B23" s="9" t="n">
        <x:v>30</x:v>
      </x:c>
      <x:c r="C23" s="2" t="str">
        <x:v>USD thousands</x:v>
      </x:c>
      <x:c r="D23" s="2" t="str">
        <x:v>out8</x:v>
      </x:c>
    </x:row>
    <x:row r="24" ht="38" customHeight="1">
      <x:c r="A24" s="2" t="str">
        <x:v>Week 9 customer cash receipts</x:v>
      </x:c>
      <x:c r="B24" s="9" t="n">
        <x:v>30</x:v>
      </x:c>
      <x:c r="C24" s="2" t="str">
        <x:v>USD thousands</x:v>
      </x:c>
      <x:c r="D24" s="2" t="str">
        <x:v>in9</x:v>
      </x:c>
    </x:row>
    <x:row r="25" ht="38" customHeight="1">
      <x:c r="A25" s="2" t="str">
        <x:v>Week 9 committed operating payments</x:v>
      </x:c>
      <x:c r="B25" s="9" t="n">
        <x:v>35</x:v>
      </x:c>
      <x:c r="C25" s="2" t="str">
        <x:v>USD thousands</x:v>
      </x:c>
      <x:c r="D25" s="2" t="str">
        <x:v>out9</x:v>
      </x:c>
    </x:row>
    <x:row r="26" ht="38" customHeight="1">
      <x:c r="A26" s="2" t="str">
        <x:v>Week 10 customer cash receipts</x:v>
      </x:c>
      <x:c r="B26" s="9" t="n">
        <x:v>40</x:v>
      </x:c>
      <x:c r="C26" s="2" t="str">
        <x:v>USD thousands</x:v>
      </x:c>
      <x:c r="D26" s="2" t="str">
        <x:v>in10</x:v>
      </x:c>
    </x:row>
    <x:row r="27" ht="38" customHeight="1">
      <x:c r="A27" s="2" t="str">
        <x:v>Week 10 committed operating payments</x:v>
      </x:c>
      <x:c r="B27" s="9" t="n">
        <x:v>40</x:v>
      </x:c>
      <x:c r="C27" s="2" t="str">
        <x:v>USD thousands</x:v>
      </x:c>
      <x:c r="D27" s="2" t="str">
        <x:v>out10</x:v>
      </x:c>
    </x:row>
    <x:row r="28" ht="38" customHeight="1">
      <x:c r="A28" s="2" t="str">
        <x:v>Week 11 customer cash receipts</x:v>
      </x:c>
      <x:c r="B28" s="9" t="n">
        <x:v>35</x:v>
      </x:c>
      <x:c r="C28" s="2" t="str">
        <x:v>USD thousands</x:v>
      </x:c>
      <x:c r="D28" s="2" t="str">
        <x:v>in11</x:v>
      </x:c>
    </x:row>
    <x:row r="29" ht="38" customHeight="1">
      <x:c r="A29" s="2" t="str">
        <x:v>Week 11 committed operating payments</x:v>
      </x:c>
      <x:c r="B29" s="9" t="n">
        <x:v>35</x:v>
      </x:c>
      <x:c r="C29" s="2" t="str">
        <x:v>USD thousands</x:v>
      </x:c>
      <x:c r="D29" s="2" t="str">
        <x:v>out11</x:v>
      </x:c>
    </x:row>
    <x:row r="30" ht="38" customHeight="1">
      <x:c r="A30" s="2" t="str">
        <x:v>Week 12 customer cash receipts</x:v>
      </x:c>
      <x:c r="B30" s="9" t="n">
        <x:v>45</x:v>
      </x:c>
      <x:c r="C30" s="2" t="str">
        <x:v>USD thousands</x:v>
      </x:c>
      <x:c r="D30" s="2" t="str">
        <x:v>in12</x:v>
      </x:c>
    </x:row>
    <x:row r="31" ht="38" customHeight="1">
      <x:c r="A31" s="2" t="str">
        <x:v>Week 12 committed operating payments</x:v>
      </x:c>
      <x:c r="B31" s="9" t="n">
        <x:v>30</x:v>
      </x:c>
      <x:c r="C31" s="2" t="str">
        <x:v>USD thousands</x:v>
      </x:c>
      <x:c r="D31" s="2" t="str">
        <x:v>out12</x:v>
      </x:c>
    </x:row>
    <x:row r="32" ht="38" customHeight="1">
      <x:c r="A32" s="2" t="str">
        <x:v>Week 13 customer cash receipts</x:v>
      </x:c>
      <x:c r="B32" s="9" t="n">
        <x:v>50</x:v>
      </x:c>
      <x:c r="C32" s="2" t="str">
        <x:v>USD thousands</x:v>
      </x:c>
      <x:c r="D32" s="2" t="str">
        <x:v>in13</x:v>
      </x:c>
    </x:row>
    <x:row r="33" ht="38" customHeight="1">
      <x:c r="A33" s="2" t="str">
        <x:v>Week 13 committed operating payments</x:v>
      </x:c>
      <x:c r="B33" s="9" t="n">
        <x:v>40</x:v>
      </x:c>
      <x:c r="C33" s="2" t="str">
        <x:v>USD thousands</x:v>
      </x:c>
      <x:c r="D33" s="2" t="str">
        <x:v>out13</x:v>
      </x:c>
    </x:row>
    <x:row r="34" ht="38" customHeight="1">
      <x:c r="A34" s="2"/>
      <x:c r="B34" s="2"/>
      <x:c r="C34" s="2"/>
      <x:c r="D34" s="2"/>
    </x:row>
    <x:row r="35" ht="38" customHeight="1">
      <x:c r="A35" s="2"/>
      <x:c r="B35" s="2"/>
      <x:c r="C35" s="2"/>
      <x:c r="D35" s="2"/>
    </x:row>
    <x:row r="36" ht="38" customHeight="1">
      <x:c r="A36" s="2"/>
      <x:c r="B36" s="2"/>
      <x:c r="C36" s="2"/>
      <x:c r="D36" s="2"/>
    </x:row>
    <x:row r="37" ht="38" customHeight="1">
      <x:c r="A37" s="2"/>
      <x:c r="B37" s="2"/>
      <x:c r="C37" s="2"/>
      <x:c r="D37" s="2"/>
    </x:row>
    <x:row r="38" ht="38" customHeight="1">
      <x:c r="A38" s="2"/>
      <x:c r="B38" s="2"/>
      <x:c r="C38" s="2"/>
      <x:c r="D38" s="2"/>
    </x:row>
    <x:row r="39" ht="38" customHeight="1">
      <x:c r="A39" s="2"/>
      <x:c r="B39" s="2"/>
      <x:c r="C39" s="2"/>
      <x:c r="D39" s="2"/>
    </x:row>
    <x:row r="40" ht="38" customHeight="1">
      <x:c r="A40" s="2"/>
      <x:c r="B40" s="2"/>
      <x:c r="C40" s="2"/>
      <x:c r="D4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