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b309512bce94c0b" /></Relationships>
</file>

<file path=xl/workbook.xml><?xml version="1.0" encoding="utf-8"?>
<x:workbook xmlns:x="http://schemas.openxmlformats.org/spreadsheetml/2006/main">
  <x:sheets>
    <x:sheet xmlns:r="http://schemas.openxmlformats.org/officeDocument/2006/relationships" name="Analysis" sheetId="1" r:id="R163bee5f90d94eec"/>
    <x:sheet xmlns:r="http://schemas.openxmlformats.org/officeDocument/2006/relationships" name="Response" sheetId="2" r:id="R6c3392861c3d4a8a"/>
    <x:sheet xmlns:r="http://schemas.openxmlformats.org/officeDocument/2006/relationships" name="Inputs" sheetId="3" r:id="R3f798ae629934e6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00"/>
  </x:numFmts>
  <x:fonts count="6">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s>
  <x:fills count="4">
    <x:fill>
      <x:patternFill patternType="none"/>
    </x:fill>
    <x:fill>
      <x:patternFill patternType="gray125"/>
    </x:fill>
    <x:fill>
      <x:patternFill patternType="solid">
        <x:fgColor rgb="FF173B3C"/>
      </x:patternFill>
    </x:fill>
    <x:fill>
      <x:patternFill patternType="solid">
        <x:fgColor rgb="FFEDF4F0"/>
      </x:patternFill>
    </x:fill>
  </x:fills>
  <x:borders count="1">
    <x:border/>
  </x:borders>
  <x:cellStyleXfs count="1">
    <x:xf numFmtId="0" fontId="0" fillId="0" borderId="0"/>
  </x:cellStyleXfs>
  <x:cellXfs count="1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48d7e3b52944b92" /><Relationship Type="http://schemas.openxmlformats.org/officeDocument/2006/relationships/theme" Target="/xl/theme/theme1.xml" Id="R6901a09bb5864a5d" /><Relationship Type="http://schemas.openxmlformats.org/officeDocument/2006/relationships/sharedStrings" Target="/xl/sharedStrings.xml" Id="R92e185cf63a4417a" /><Relationship Type="http://schemas.openxmlformats.org/officeDocument/2006/relationships/worksheet" Target="/xl/worksheets/sheet1.xml" Id="R163bee5f90d94eec" /><Relationship Type="http://schemas.openxmlformats.org/officeDocument/2006/relationships/worksheet" Target="/xl/worksheets/sheet2.xml" Id="R6c3392861c3d4a8a" /><Relationship Type="http://schemas.openxmlformats.org/officeDocument/2006/relationships/worksheet" Target="/xl/worksheets/sheet3.xml" Id="R3f798ae629934e6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CFT-03 | Stress-Test Liquidity Before the Shortfall</x:v>
      </x:c>
      <x:c r="B1" s="4"/>
      <x:c r="C1" s="4"/>
      <x:c r="D1" s="4"/>
    </x:row>
    <x:row r="2" ht="34" customHeight="1">
      <x:c r="A2" s="2" t="str">
        <x:v>v1.0 | WORKED SOLUTION | Original synthetic case | Advanced</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38" customHeight="1">
      <x:c r="A6" s="2" t="str">
        <x:v>Base October cash before new funding</x:v>
      </x:c>
      <x:c r="B6" s="8" t="n">
        <x:f>Inputs!B6+Inputs!B7-Inputs!B10-Inputs!B11*Inputs!B12</x:f>
        <x:v>18</x:v>
      </x:c>
      <x:c r="C6" s="2" t="str">
        <x:v>USD thousands</x:v>
      </x:c>
      <x:c r="D6" s="2" t="str">
        <x:v>opening+r1-dom-eur*basefx</x:v>
      </x:c>
    </x:row>
    <x:row r="7" ht="38" customHeight="1">
      <x:c r="A7" s="2" t="str">
        <x:v>Base November cash before new funding</x:v>
      </x:c>
      <x:c r="B7" s="8" t="n">
        <x:f>B6+Inputs!B8-Inputs!B10-Inputs!B11*Inputs!B12</x:f>
        <x:v>16</x:v>
      </x:c>
      <x:c r="C7" s="2" t="str">
        <x:v>USD thousands</x:v>
      </x:c>
      <x:c r="D7" s="2" t="str">
        <x:v>base1+r2-dom-eur*basefx</x:v>
      </x:c>
    </x:row>
    <x:row r="8" ht="38" customHeight="1">
      <x:c r="A8" s="2" t="str">
        <x:v>Base December cash before new funding</x:v>
      </x:c>
      <x:c r="B8" s="8" t="n">
        <x:f>B7+Inputs!B9-Inputs!B10-Inputs!B11*Inputs!B12</x:f>
        <x:v>24</x:v>
      </x:c>
      <x:c r="C8" s="2" t="str">
        <x:v>USD thousands</x:v>
      </x:c>
      <x:c r="D8" s="2" t="str">
        <x:v>base2+r3-dom-eur*basefx</x:v>
      </x:c>
    </x:row>
    <x:row r="9" ht="38" customHeight="1">
      <x:c r="A9" s="2" t="str">
        <x:v>Stress October pre-funding cash</x:v>
      </x:c>
      <x:c r="B9" s="8" t="n">
        <x:f>Inputs!B6+Inputs!B7-Inputs!B14-Inputs!B10-Inputs!B11*Inputs!B13</x:f>
        <x:v>-5</x:v>
      </x:c>
      <x:c r="C9" s="2" t="str">
        <x:v>USD thousands</x:v>
      </x:c>
      <x:c r="D9" s="2" t="str">
        <x:v>opening+r1-delay-dom-eur*stressfx</x:v>
      </x:c>
    </x:row>
    <x:row r="10" ht="38" customHeight="1">
      <x:c r="A10" s="2" t="str">
        <x:v>October constrained additional draw</x:v>
      </x:c>
      <x:c r="B10" s="8" t="n">
        <x:f>MIN(MAX(Inputs!B18-B9,0),Inputs!B17,MAX(Inputs!B15-Inputs!B16,0))</x:f>
        <x:v>10</x:v>
      </x:c>
      <x:c r="C10" s="2" t="str">
        <x:v>USD thousands</x:v>
      </x:c>
      <x:c r="D10" s="2" t="str">
        <x:v>min(max(floor-pre1,0),cap,max(limit-drawn,0))</x:v>
      </x:c>
    </x:row>
    <x:row r="11" ht="38" customHeight="1">
      <x:c r="A11" s="2" t="str">
        <x:v>Stress October post-funding cash</x:v>
      </x:c>
      <x:c r="B11" s="7" t="n">
        <x:f>B9+B10</x:f>
        <x:v>5</x:v>
      </x:c>
      <x:c r="C11" s="2" t="str">
        <x:v>USD thousands</x:v>
      </x:c>
      <x:c r="D11" s="2" t="str">
        <x:v>pre1+draw1</x:v>
      </x:c>
    </x:row>
    <x:row r="12" ht="38" customHeight="1">
      <x:c r="A12" s="2" t="str">
        <x:v>Stress November pre-funding cash</x:v>
      </x:c>
      <x:c r="B12" s="8" t="n">
        <x:f>B11+Inputs!B8+Inputs!B14-Inputs!B10-Inputs!B11*Inputs!B13</x:f>
        <x:v>20</x:v>
      </x:c>
      <x:c r="C12" s="2" t="str">
        <x:v>USD thousands</x:v>
      </x:c>
      <x:c r="D12" s="2" t="str">
        <x:v>end1+r2+delay-dom-eur*stressfx</x:v>
      </x:c>
    </x:row>
    <x:row r="13" ht="38" customHeight="1">
      <x:c r="A13" s="2" t="str">
        <x:v>November constrained additional draw</x:v>
      </x:c>
      <x:c r="B13" s="8" t="n">
        <x:f>MIN(MAX(Inputs!B18-B12,0),Inputs!B17,MAX(Inputs!B15-Inputs!B16-B10,0))</x:f>
        <x:v>0</x:v>
      </x:c>
      <x:c r="C13" s="2" t="str">
        <x:v>USD thousands</x:v>
      </x:c>
      <x:c r="D13" s="2" t="str">
        <x:v>min(max(floor-pre2,0),cap,max(limit-drawn-draw1,0))</x:v>
      </x:c>
    </x:row>
    <x:row r="14" ht="38" customHeight="1">
      <x:c r="A14" s="2" t="str">
        <x:v>Stress November post-funding cash</x:v>
      </x:c>
      <x:c r="B14" s="7" t="n">
        <x:f>B12+B13</x:f>
        <x:v>20</x:v>
      </x:c>
      <x:c r="C14" s="2" t="str">
        <x:v>USD thousands</x:v>
      </x:c>
      <x:c r="D14" s="2" t="str">
        <x:v>pre2+draw2</x:v>
      </x:c>
    </x:row>
    <x:row r="15" ht="38" customHeight="1">
      <x:c r="A15" s="2" t="str">
        <x:v>Stress December pre-funding cash</x:v>
      </x:c>
      <x:c r="B15" s="8" t="n">
        <x:f>B14+Inputs!B9-Inputs!B10-Inputs!B11*Inputs!B13</x:f>
        <x:v>25</x:v>
      </x:c>
      <x:c r="C15" s="2" t="str">
        <x:v>USD thousands</x:v>
      </x:c>
      <x:c r="D15" s="2" t="str">
        <x:v>end2+r3-dom-eur*stressfx</x:v>
      </x:c>
    </x:row>
    <x:row r="16" ht="38" customHeight="1">
      <x:c r="A16" s="2" t="str">
        <x:v>December constrained additional draw</x:v>
      </x:c>
      <x:c r="B16" s="8" t="n">
        <x:f>MIN(MAX(Inputs!B18-B15,0),Inputs!B17,MAX(Inputs!B15-Inputs!B16-B10-B13,0))</x:f>
        <x:v>0</x:v>
      </x:c>
      <x:c r="C16" s="2" t="str">
        <x:v>USD thousands</x:v>
      </x:c>
      <x:c r="D16" s="2" t="str">
        <x:v>min(max(floor-pre3,0),cap,max(limit-drawn-draw1-draw2,0))</x:v>
      </x:c>
    </x:row>
    <x:row r="17" ht="38" customHeight="1">
      <x:c r="A17" s="2" t="str">
        <x:v>Stress December post-funding cash</x:v>
      </x:c>
      <x:c r="B17" s="7" t="n">
        <x:f>B15+B16</x:f>
        <x:v>25</x:v>
      </x:c>
      <x:c r="C17" s="2" t="str">
        <x:v>USD thousands</x:v>
      </x:c>
      <x:c r="D17" s="2" t="str">
        <x:v>pre3+draw3</x:v>
      </x:c>
    </x:row>
    <x:row r="18" ht="38" customHeight="1">
      <x:c r="A18" s="2" t="str">
        <x:v>Minimum post-funding buffer headroom</x:v>
      </x:c>
      <x:c r="B18" s="8" t="n">
        <x:f>MIN(B11,B14,B17)-Inputs!B18</x:f>
        <x:v>-5</x:v>
      </x:c>
      <x:c r="C18" s="2" t="str">
        <x:v>USD thousands</x:v>
      </x:c>
      <x:c r="D18" s="2" t="str">
        <x:v>min(end1,end2,end3)-floor</x:v>
      </x:c>
    </x:row>
    <x:row r="19" ht="38" customHeight="1">
      <x:c r="A19" s="2" t="str">
        <x:v>Remaining facility after period 3</x:v>
      </x:c>
      <x:c r="B19" s="8" t="n">
        <x:f>Inputs!B15-Inputs!B16-B10-B13-B16</x:f>
        <x:v>5</x:v>
      </x:c>
      <x:c r="C19" s="2" t="str">
        <x:v>USD thousands</x:v>
      </x:c>
      <x:c r="D19" s="2" t="str">
        <x:v>limit-drawn-draw1-draw2-draw3</x:v>
      </x:c>
    </x:row>
    <x:row r="20" ht="38" customHeight="1">
      <x:c r="A20" s="2" t="str">
        <x:v>Stress cash roll-forward residual</x:v>
      </x:c>
      <x:c r="B20" s="8" t="n">
        <x:f>B17-Inputs!B6-Inputs!B7-Inputs!B8-Inputs!B9+3*Inputs!B10+3*Inputs!B11*Inputs!B13-B10-B13-B16</x:f>
        <x:v>0</x:v>
      </x:c>
      <x:c r="C20" s="2" t="str">
        <x:v>USD thousands</x:v>
      </x:c>
      <x:c r="D20" s="2" t="str">
        <x:v>Must equal 0</x:v>
      </x:c>
    </x:row>
    <x:row r="21" ht="38" customHeight="1">
      <x:c r="A21" s="2"/>
      <x:c r="B21" s="2"/>
      <x:c r="C21" s="2"/>
      <x:c r="D21" s="2"/>
    </x:row>
    <x:row r="22" ht="38" customHeight="1">
      <x:c r="A22" s="2"/>
      <x:c r="B22" s="2"/>
      <x:c r="C22" s="2"/>
      <x:c r="D22" s="2"/>
    </x:row>
    <x:row r="23" ht="38" customHeight="1">
      <x:c r="A23" s="2"/>
      <x:c r="B23" s="2"/>
      <x:c r="C23" s="2"/>
      <x:c r="D23"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6" hidden="0" customWidth="1"/>
    <x:col min="2" max="2" width="30" hidden="0" customWidth="1"/>
    <x:col min="3" max="3" width="30" hidden="0" customWidth="1"/>
    <x:col min="4" max="4" width="48" hidden="0" customWidth="1"/>
  </x:cols>
  <x:sheetData>
    <x:row r="1" ht="34" customHeight="1">
      <x:c r="A1" s="4" t="str">
        <x:v>CFT-03 | Decision, evidence and review</x:v>
      </x:c>
      <x:c r="B1" s="4"/>
      <x:c r="C1" s="4"/>
      <x:c r="D1" s="4"/>
    </x:row>
    <x:row r="2" ht="38" customHeight="1">
      <x:c r="A2" s="2" t="str">
        <x:v>v1.0 | Original synthetic case. Expert review and native Excel / Sheets testing pending.</x:v>
      </x:c>
      <x:c r="B2" s="2"/>
      <x:c r="C2" s="2"/>
      <x:c r="D2" s="2"/>
    </x:row>
    <x:row r="3" ht="38" customHeight="1">
      <x:c r="A3" s="2"/>
      <x:c r="B3" s="2"/>
      <x:c r="C3" s="2"/>
      <x:c r="D3" s="2"/>
    </x:row>
    <x:row r="4" ht="34" customHeight="1">
      <x:c r="A4" s="4" t="str">
        <x:v>Required deliverables</x:v>
      </x:c>
      <x:c r="B4" s="4"/>
      <x:c r="C4" s="4"/>
      <x:c r="D4" s="4"/>
    </x:row>
    <x:row r="5" ht="110" customHeight="1">
      <x:c r="A5" s="2" t="str">
        <x:v>Prepare base and combined-stress monthly cash, constrained funding and residual buffer shortfall. Recommend escalation triggers and state what additional lender / FX evidence is needed. Do not assume the model can draw past the agreement.</x:v>
      </x:c>
      <x:c r="B5" s="2"/>
      <x:c r="C5" s="2"/>
      <x:c r="D5" s="2"/>
    </x:row>
    <x:row r="6" ht="38" customHeight="1">
      <x:c r="A6" s="2"/>
      <x:c r="B6" s="2"/>
      <x:c r="C6" s="2"/>
      <x:c r="D6" s="2"/>
    </x:row>
    <x:row r="7" ht="34" customHeight="1">
      <x:c r="A7" s="4" t="str">
        <x:v>Worked interpretation</x:v>
      </x:c>
      <x:c r="B7" s="4"/>
      <x:c r="C7" s="4"/>
      <x:c r="D7" s="4"/>
    </x:row>
    <x:row r="8" ht="190" customHeight="1">
      <x:c r="A8" s="2" t="str">
        <x:v>Base cash closes 18 / 16 / 24. Under combined stress October pre-funding cash is -5; the monthly draw cap permits 10, leaving cash 5 and a 5-unit buffer shortfall. November cash recovers to 20, December to 25, with 5 facility availability left. The facility limit alone would permit enough October funding, but the monthly draw cap does not. Escalate before October payments; confirm any cap amendment, receipt acceleration or approved payment change. A December surplus does not solve October timing.</x:v>
      </x:c>
      <x:c r="B8" s="2"/>
      <x:c r="C8" s="2"/>
      <x:c r="D8" s="2"/>
    </x:row>
    <x:row r="9" ht="38" customHeight="1">
      <x:c r="A9" s="2"/>
      <x:c r="B9" s="2"/>
      <x:c r="C9" s="2"/>
      <x:c r="D9" s="2"/>
    </x:row>
    <x:row r="10" ht="34" customHeight="1">
      <x:c r="A10" s="4" t="str">
        <x:v>Evidence and limitations</x:v>
      </x:c>
      <x:c r="B10" s="4"/>
      <x:c r="C10" s="4"/>
      <x:c r="D10" s="4"/>
    </x:row>
    <x:row r="11" ht="105" customHeight="1">
      <x:c r="A11" s="2" t="str">
        <x:v>Adding the full facility limit to cash; forgetting existing drawings; allowing November collections to fund October; ignoring draw caps.</x:v>
      </x:c>
      <x:c r="B11" s="2"/>
      <x:c r="C11" s="2"/>
      <x:c r="D11" s="2"/>
    </x:row>
    <x:row r="12" ht="38" customHeight="1">
      <x:c r="A12" s="2"/>
      <x:c r="B12" s="2"/>
      <x:c r="C12" s="2"/>
      <x:c r="D12" s="2"/>
    </x:row>
    <x:row r="13" ht="34" customHeight="1">
      <x:c r="A13" s="4" t="str">
        <x:v>Checks and input test</x:v>
      </x:c>
      <x:c r="B13" s="4"/>
      <x:c r="C13" s="4"/>
      <x:c r="D13" s="4"/>
    </x:row>
    <x:row r="14" ht="95" customHeight="1">
      <x:c r="A14" s="2" t="str">
        <x:v>Numerical checks use formulas in Analysis. Recalculate after an input change and reconcile affected outputs. Narrative answer describes the original dataset; it does not automatically rewrite itself when inputs change.</x:v>
      </x:c>
      <x:c r="B14" s="2"/>
      <x:c r="C14" s="2"/>
      <x:c r="D14" s="2"/>
    </x:row>
    <x:row r="15" ht="38" customHeight="1">
      <x:c r="A15" s="2"/>
      <x:c r="B15" s="2"/>
      <x:c r="C15" s="2"/>
      <x:c r="D15" s="2"/>
    </x:row>
    <x:row r="16" ht="34" customHeight="1">
      <x:c r="A16" s="4" t="str">
        <x:v>Learning use</x:v>
      </x:c>
      <x:c r="B16" s="4"/>
      <x:c r="C16" s="4"/>
      <x:c r="D16" s="4"/>
    </x:row>
    <x:row r="17" ht="70" customHeight="1">
      <x:c r="A17" s="2" t="str">
        <x:v>Not a validated hiring test. Public worked answers are teaching resources. Check the case page for the lesson, smaller example, rubric and instructor notes. All data is synthetic.</x:v>
      </x:c>
      <x:c r="B17" s="2"/>
      <x:c r="C17" s="2"/>
      <x:c r="D17" s="2"/>
    </x:row>
    <x:row r="18" ht="38" customHeight="1">
      <x:c r="A18" s="2"/>
      <x:c r="B18" s="2"/>
      <x:c r="C18" s="2"/>
      <x:c r="D18" s="2"/>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sheetData>
  <x:mergeCells>
    <x:mergeCell ref="A1:D1"/>
    <x:mergeCell ref="A2:D2"/>
    <x:mergeCell ref="A4:D4"/>
    <x:mergeCell ref="A5:D5"/>
    <x:mergeCell ref="A7:D7"/>
    <x:mergeCell ref="A8:D8"/>
    <x:mergeCell ref="A10:D10"/>
    <x:mergeCell ref="A11:D11"/>
    <x:mergeCell ref="A13:D13"/>
    <x:mergeCell ref="A14:D14"/>
    <x:mergeCell ref="A16:D16"/>
    <x:mergeCell ref="A17:D17"/>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CFT-03 | Original synthetic inputs</x:v>
      </x:c>
      <x:c r="B1" s="4"/>
      <x:c r="C1" s="4"/>
      <x:c r="D1" s="4"/>
    </x:row>
    <x:row r="2" ht="34" customHeight="1">
      <x:c r="A2" s="2" t="str">
        <x:v>v1.0 | Created 21 September 2026 | No client, candidate or market dataset</x:v>
      </x:c>
      <x:c r="B2" s="2"/>
      <x:c r="C2" s="2"/>
      <x:c r="D2" s="2"/>
    </x:row>
    <x:row r="3" ht="160" customHeight="1">
      <x:c r="A3" s="2" t="str">
        <x:v>Fictional Larch Imports, three monthly periods October-December 2026, USD thousands except FX. Opening cash 30. Base receipts 50 / 60 / 70; domestic payments 40 monthly; euro supplier payments EUR 20 thousand monthly. Base USD/EUR 1.10, stress 1.25. Stress delays 20 of October receipts to November. Committed facility total 25, already drawn 10 at start, with maximum additional draw 10 per month; no repayment or interest within this simplified horizon. Existing debt is already reflected in opening cash. Required cash buffer 10. Model combined stress, draw only what is needed to approach buffer subject to both constraints. Do not allow negative additional availability.</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30</x:v>
      </x:c>
      <x:c r="C6" s="2" t="str">
        <x:v>USD thousands</x:v>
      </x:c>
      <x:c r="D6" s="2" t="str">
        <x:v>opening</x:v>
      </x:c>
    </x:row>
    <x:row r="7" ht="38" customHeight="1">
      <x:c r="A7" s="2" t="str">
        <x:v>October base receipts</x:v>
      </x:c>
      <x:c r="B7" s="9" t="n">
        <x:v>50</x:v>
      </x:c>
      <x:c r="C7" s="2" t="str">
        <x:v>USD thousands</x:v>
      </x:c>
      <x:c r="D7" s="2" t="str">
        <x:v>r1</x:v>
      </x:c>
    </x:row>
    <x:row r="8" ht="38" customHeight="1">
      <x:c r="A8" s="2" t="str">
        <x:v>November base receipts</x:v>
      </x:c>
      <x:c r="B8" s="9" t="n">
        <x:v>60</x:v>
      </x:c>
      <x:c r="C8" s="2" t="str">
        <x:v>USD thousands</x:v>
      </x:c>
      <x:c r="D8" s="2" t="str">
        <x:v>r2</x:v>
      </x:c>
    </x:row>
    <x:row r="9" ht="38" customHeight="1">
      <x:c r="A9" s="2" t="str">
        <x:v>December base receipts</x:v>
      </x:c>
      <x:c r="B9" s="9" t="n">
        <x:v>70</x:v>
      </x:c>
      <x:c r="C9" s="2" t="str">
        <x:v>USD thousands</x:v>
      </x:c>
      <x:c r="D9" s="2" t="str">
        <x:v>r3</x:v>
      </x:c>
    </x:row>
    <x:row r="10" ht="38" customHeight="1">
      <x:c r="A10" s="2" t="str">
        <x:v>Monthly domestic payments</x:v>
      </x:c>
      <x:c r="B10" s="9" t="n">
        <x:v>40</x:v>
      </x:c>
      <x:c r="C10" s="2" t="str">
        <x:v>USD thousands</x:v>
      </x:c>
      <x:c r="D10" s="2" t="str">
        <x:v>dom</x:v>
      </x:c>
    </x:row>
    <x:row r="11" ht="38" customHeight="1">
      <x:c r="A11" s="2" t="str">
        <x:v>Monthly EUR supplier payment</x:v>
      </x:c>
      <x:c r="B11" s="9" t="n">
        <x:v>20</x:v>
      </x:c>
      <x:c r="C11" s="2" t="str">
        <x:v>EUR thousands</x:v>
      </x:c>
      <x:c r="D11" s="2" t="str">
        <x:v>eur</x:v>
      </x:c>
    </x:row>
    <x:row r="12" ht="38" customHeight="1">
      <x:c r="A12" s="2" t="str">
        <x:v>Base USD per EUR</x:v>
      </x:c>
      <x:c r="B12" s="9" t="n">
        <x:v>1.1</x:v>
      </x:c>
      <x:c r="C12" s="2" t="str">
        <x:v>USD / EUR</x:v>
      </x:c>
      <x:c r="D12" s="2" t="str">
        <x:v>basefx</x:v>
      </x:c>
    </x:row>
    <x:row r="13" ht="38" customHeight="1">
      <x:c r="A13" s="2" t="str">
        <x:v>Stress USD per EUR</x:v>
      </x:c>
      <x:c r="B13" s="9" t="n">
        <x:v>1.25</x:v>
      </x:c>
      <x:c r="C13" s="2" t="str">
        <x:v>USD / EUR</x:v>
      </x:c>
      <x:c r="D13" s="2" t="str">
        <x:v>stressfx</x:v>
      </x:c>
    </x:row>
    <x:row r="14" ht="38" customHeight="1">
      <x:c r="A14" s="2" t="str">
        <x:v>October receipt delayed to November</x:v>
      </x:c>
      <x:c r="B14" s="9" t="n">
        <x:v>20</x:v>
      </x:c>
      <x:c r="C14" s="2" t="str">
        <x:v>USD thousands</x:v>
      </x:c>
      <x:c r="D14" s="2" t="str">
        <x:v>delay</x:v>
      </x:c>
    </x:row>
    <x:row r="15" ht="38" customHeight="1">
      <x:c r="A15" s="2" t="str">
        <x:v>Total committed facility</x:v>
      </x:c>
      <x:c r="B15" s="9" t="n">
        <x:v>25</x:v>
      </x:c>
      <x:c r="C15" s="2" t="str">
        <x:v>USD thousands</x:v>
      </x:c>
      <x:c r="D15" s="2" t="str">
        <x:v>limit</x:v>
      </x:c>
    </x:row>
    <x:row r="16" ht="38" customHeight="1">
      <x:c r="A16" s="2" t="str">
        <x:v>Already drawn facility</x:v>
      </x:c>
      <x:c r="B16" s="9" t="n">
        <x:v>10</x:v>
      </x:c>
      <x:c r="C16" s="2" t="str">
        <x:v>USD thousands</x:v>
      </x:c>
      <x:c r="D16" s="2" t="str">
        <x:v>drawn</x:v>
      </x:c>
    </x:row>
    <x:row r="17" ht="38" customHeight="1">
      <x:c r="A17" s="2" t="str">
        <x:v>Maximum new draw per month</x:v>
      </x:c>
      <x:c r="B17" s="9" t="n">
        <x:v>10</x:v>
      </x:c>
      <x:c r="C17" s="2" t="str">
        <x:v>USD thousands</x:v>
      </x:c>
      <x:c r="D17" s="2" t="str">
        <x:v>cap</x:v>
      </x:c>
    </x:row>
    <x:row r="18" ht="38" customHeight="1">
      <x:c r="A18" s="2" t="str">
        <x:v>Required buffer</x:v>
      </x:c>
      <x:c r="B18" s="9" t="n">
        <x:v>10</x:v>
      </x:c>
      <x:c r="C18" s="2" t="str">
        <x:v>USD thousands</x:v>
      </x:c>
      <x:c r="D18" s="2" t="str">
        <x:v>floor</x:v>
      </x:c>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row r="23" ht="38" customHeight="1">
      <x:c r="A23" s="2"/>
      <x:c r="B23" s="2"/>
      <x:c r="C23" s="2"/>
      <x:c r="D23" s="2"/>
    </x:row>
    <x:row r="24" ht="38" customHeight="1">
      <x:c r="A24" s="2"/>
      <x:c r="B24" s="2"/>
      <x:c r="C24" s="2"/>
      <x:c r="D24" s="2"/>
    </x:row>
    <x:row r="25" ht="38" customHeight="1">
      <x:c r="A25" s="2"/>
      <x:c r="B25" s="2"/>
      <x:c r="C25" s="2"/>
      <x:c r="D25" s="2"/>
    </x:row>
  </x:sheetData>
  <x:mergeCells>
    <x:mergeCell ref="A1:D1"/>
    <x:mergeCell ref="A2:D2"/>
    <x:mergeCell ref="A3:D3"/>
  </x:mergeCells>
  <x:pageMargins left="0.7" right="0.7" top="0.75" bottom="0.75" header="0.3" footer="0.3"/>
</x:worksheet>
</file>