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2ba50aba942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d81485f880894828"/>
    <x:sheet xmlns:r="http://schemas.openxmlformats.org/officeDocument/2006/relationships" name="Response" sheetId="2" r:id="Rf65bedb721bc496a"/>
    <x:sheet xmlns:r="http://schemas.openxmlformats.org/officeDocument/2006/relationships" name="Inputs" sheetId="3" r:id="Rd0fa2d6032814e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0.00"/>
  </x:numFmts>
  <x:fonts count="6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27154"/>
      <x:name val="Arial"/>
    </x:font>
    <x:font>
      <x:sz val="11"/>
      <x:color rgb="FF2457B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EDF4F0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14d34d7e904ffc" /><Relationship Type="http://schemas.openxmlformats.org/officeDocument/2006/relationships/theme" Target="/xl/theme/theme1.xml" Id="R5075023865634177" /><Relationship Type="http://schemas.openxmlformats.org/officeDocument/2006/relationships/sharedStrings" Target="/xl/sharedStrings.xml" Id="R6c7404bde2534b6e" /><Relationship Type="http://schemas.openxmlformats.org/officeDocument/2006/relationships/worksheet" Target="/xl/worksheets/sheet1.xml" Id="Rd81485f880894828" /><Relationship Type="http://schemas.openxmlformats.org/officeDocument/2006/relationships/worksheet" Target="/xl/worksheets/sheet2.xml" Id="Rf65bedb721bc496a" /><Relationship Type="http://schemas.openxmlformats.org/officeDocument/2006/relationships/worksheet" Target="/xl/worksheets/sheet3.xml" Id="Rd0fa2d6032814e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CON-02 | Material and Labour Variances: Find the Operational Cause</x:v>
      </x:c>
      <x:c r="B1" s="4"/>
      <x:c r="C1" s="4"/>
      <x:c r="D1" s="4"/>
    </x:row>
    <x:row r="2" ht="34" customHeight="1">
      <x:c r="A2" s="2" t="str">
        <x:v>v1.0 | WORKED SOLUTION | Original synthetic case | Intermediate</x:v>
      </x:c>
      <x:c r="B2" s="2"/>
      <x:c r="C2" s="2"/>
      <x:c r="D2" s="2"/>
    </x:row>
    <x:row r="3" ht="52" customHeight="1">
      <x:c r="A3" s="2" t="str">
        <x:v>Read the lesson and brief before working. Units are shown on every row. Yellow cells are response areas; input numbers are blue. The source dataset is on Inputs.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5" t="str">
        <x:v>Measure</x:v>
      </x:c>
      <x:c r="B5" s="5" t="str">
        <x:v>Result</x:v>
      </x:c>
      <x:c r="C5" s="5" t="str">
        <x:v>Unit</x:v>
      </x:c>
      <x:c r="D5" s="5" t="str">
        <x:v>Method / interpretation</x:v>
      </x:c>
    </x:row>
    <x:row r="6" ht="38" customHeight="1">
      <x:c r="A6" s="2" t="str">
        <x:v>Standard material allowed</x:v>
      </x:c>
      <x:c r="B6" s="8" t="n">
        <x:f>Inputs!B6*Inputs!B7</x:f>
        <x:v>2000</x:v>
      </x:c>
      <x:c r="C6" s="2" t="str">
        <x:v>kg</x:v>
      </x:c>
      <x:c r="D6" s="2" t="str">
        <x:v>units*kg</x:v>
      </x:c>
    </x:row>
    <x:row r="7" ht="38" customHeight="1">
      <x:c r="A7" s="2" t="str">
        <x:v>Material price variance</x:v>
      </x:c>
      <x:c r="B7" s="8" t="n">
        <x:f>Inputs!B9*(Inputs!B10-Inputs!B8)</x:f>
        <x:v>1100</x:v>
      </x:c>
      <x:c r="C7" s="2" t="str">
        <x:v>USD</x:v>
      </x:c>
      <x:c r="D7" s="2" t="str">
        <x:v>aq*(ap-sp)</x:v>
      </x:c>
    </x:row>
    <x:row r="8" ht="38" customHeight="1">
      <x:c r="A8" s="2" t="str">
        <x:v>Material usage variance</x:v>
      </x:c>
      <x:c r="B8" s="8" t="n">
        <x:f>(Inputs!B9-B6)*Inputs!B8</x:f>
        <x:v>1000</x:v>
      </x:c>
      <x:c r="C8" s="2" t="str">
        <x:v>USD</x:v>
      </x:c>
      <x:c r="D8" s="2" t="str">
        <x:v>(aq-allowed)*sp</x:v>
      </x:c>
    </x:row>
    <x:row r="9" ht="38" customHeight="1">
      <x:c r="A9" s="2" t="str">
        <x:v>Material cost difference</x:v>
      </x:c>
      <x:c r="B9" s="8" t="n">
        <x:f>Inputs!B9*Inputs!B10-B6*Inputs!B8</x:f>
        <x:v>2100</x:v>
      </x:c>
      <x:c r="C9" s="2" t="str">
        <x:v>USD</x:v>
      </x:c>
      <x:c r="D9" s="2" t="str">
        <x:v>aq*ap-allowed*sp</x:v>
      </x:c>
    </x:row>
    <x:row r="10" ht="38" customHeight="1">
      <x:c r="A10" s="2" t="str">
        <x:v>Standard hours allowed</x:v>
      </x:c>
      <x:c r="B10" s="8" t="n">
        <x:f>Inputs!B6*Inputs!B11</x:f>
        <x:v>500</x:v>
      </x:c>
      <x:c r="C10" s="2" t="str">
        <x:v>hours</x:v>
      </x:c>
      <x:c r="D10" s="2" t="str">
        <x:v>units*hours</x:v>
      </x:c>
    </x:row>
    <x:row r="11" ht="38" customHeight="1">
      <x:c r="A11" s="2" t="str">
        <x:v>Labour rate variance</x:v>
      </x:c>
      <x:c r="B11" s="8" t="n">
        <x:f>Inputs!B13*(Inputs!B14-Inputs!B12)</x:f>
        <x:v>1080</x:v>
      </x:c>
      <x:c r="C11" s="2" t="str">
        <x:v>USD</x:v>
      </x:c>
      <x:c r="D11" s="2" t="str">
        <x:v>ah*(ar-sr)</x:v>
      </x:c>
    </x:row>
    <x:row r="12" ht="38" customHeight="1">
      <x:c r="A12" s="2" t="str">
        <x:v>Labour efficiency variance</x:v>
      </x:c>
      <x:c r="B12" s="8" t="n">
        <x:f>(Inputs!B13-B10)*Inputs!B12</x:f>
        <x:v>800</x:v>
      </x:c>
      <x:c r="C12" s="2" t="str">
        <x:v>USD</x:v>
      </x:c>
      <x:c r="D12" s="2" t="str">
        <x:v>(ah-stdh)*sr</x:v>
      </x:c>
    </x:row>
    <x:row r="13" ht="38" customHeight="1">
      <x:c r="A13" s="2" t="str">
        <x:v>Labour cost difference</x:v>
      </x:c>
      <x:c r="B13" s="8" t="n">
        <x:f>Inputs!B13*Inputs!B14-B10*Inputs!B12</x:f>
        <x:v>1880</x:v>
      </x:c>
      <x:c r="C13" s="2" t="str">
        <x:v>USD</x:v>
      </x:c>
      <x:c r="D13" s="2" t="str">
        <x:v>ah*ar-stdh*sr</x:v>
      </x:c>
    </x:row>
    <x:row r="14" ht="38" customHeight="1">
      <x:c r="A14" s="2" t="str">
        <x:v>Total adverse production cost variance</x:v>
      </x:c>
      <x:c r="B14" s="7" t="n">
        <x:f>B9+B13</x:f>
        <x:v>3980</x:v>
      </x:c>
      <x:c r="C14" s="2" t="str">
        <x:v>USD</x:v>
      </x:c>
      <x:c r="D14" s="2" t="str">
        <x:v>mc+lc</x:v>
      </x:c>
    </x:row>
    <x:row r="15" ht="38" customHeight="1">
      <x:c r="A15" s="2" t="str">
        <x:v>Variance reconciliation residual</x:v>
      </x:c>
      <x:c r="B15" s="7" t="n">
        <x:f>B7+B8+B11+B12-B14</x:f>
        <x:v>0</x:v>
      </x:c>
      <x:c r="C15" s="2" t="str">
        <x:v>USD</x:v>
      </x:c>
      <x:c r="D15" s="2" t="str">
        <x:v>Must equal 0</x:v>
      </x:c>
    </x:row>
    <x:row r="16" ht="38" customHeight="1">
      <x:c r="A16" s="2"/>
      <x:c r="B16" s="2"/>
      <x:c r="C16" s="2"/>
      <x:c r="D16" s="2"/>
    </x:row>
    <x:row r="17" ht="38" customHeight="1">
      <x:c r="A17" s="2"/>
      <x:c r="B17" s="2"/>
      <x:c r="C17" s="2"/>
      <x:c r="D17" s="2"/>
    </x:row>
    <x:row r="18" ht="38" customHeight="1">
      <x:c r="A18" s="2"/>
      <x:c r="B18" s="2"/>
      <x:c r="C18" s="2"/>
      <x:c r="D18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30" hidden="0" customWidth="1"/>
    <x:col min="3" max="3" width="30" hidden="0" customWidth="1"/>
    <x:col min="4" max="4" width="48" hidden="0" customWidth="1"/>
  </x:cols>
  <x:sheetData>
    <x:row r="1" ht="34" customHeight="1">
      <x:c r="A1" s="4" t="str">
        <x:v>CON-02 | Decision, evidence and review</x:v>
      </x:c>
      <x:c r="B1" s="4"/>
      <x:c r="C1" s="4"/>
      <x:c r="D1" s="4"/>
    </x:row>
    <x:row r="2" ht="38" customHeight="1">
      <x:c r="A2" s="2" t="str">
        <x:v>v1.0 | Original synthetic case. Expert review and native Excel / Sheets testing pending.</x:v>
      </x:c>
      <x:c r="B2" s="2"/>
      <x:c r="C2" s="2"/>
      <x:c r="D2" s="2"/>
    </x:row>
    <x:row r="3" ht="38" customHeight="1">
      <x:c r="A3" s="2"/>
      <x:c r="B3" s="2"/>
      <x:c r="C3" s="2"/>
      <x:c r="D3" s="2"/>
    </x:row>
    <x:row r="4" ht="34" customHeight="1">
      <x:c r="A4" s="4" t="str">
        <x:v>Required deliverables</x:v>
      </x:c>
      <x:c r="B4" s="4"/>
      <x:c r="C4" s="4"/>
      <x:c r="D4" s="4"/>
    </x:row>
    <x:row r="5" ht="110" customHeight="1">
      <x:c r="A5" s="2" t="str">
        <x:v>Prepare four variance calculations and a total-cost reconciliation. Write three evidence requests to Procurement / Operations / Payroll and distinguish rate, usage and efficiency observations from causal claims.</x:v>
      </x:c>
      <x:c r="B5" s="2"/>
      <x:c r="C5" s="2"/>
      <x:c r="D5" s="2"/>
    </x:row>
    <x:row r="6" ht="38" customHeight="1">
      <x:c r="A6" s="2"/>
      <x:c r="B6" s="2"/>
      <x:c r="C6" s="2"/>
      <x:c r="D6" s="2"/>
    </x:row>
    <x:row r="7" ht="34" customHeight="1">
      <x:c r="A7" s="4" t="str">
        <x:v>Worked interpretation</x:v>
      </x:c>
      <x:c r="B7" s="4"/>
      <x:c r="C7" s="4"/>
      <x:c r="D7" s="4"/>
    </x:row>
    <x:row r="8" ht="190" customHeight="1">
      <x:c r="A8" s="2" t="str">
        <x:v>Material price $1,100 adverse and usage $1,000 adverse sum to $2,100. Labour rate $1,080 and efficiency $800 sum to $1,880. Total adverse cost is $3,980. Ask Procurement for supplier and freight rates, Operations for yield and rework logs, Payroll for overtime and grade mix. A supplier change does not establish the source of excess usage; rate changes can reflect staff mix as well as wage rates.</x:v>
      </x:c>
      <x:c r="B8" s="2"/>
      <x:c r="C8" s="2"/>
      <x:c r="D8" s="2"/>
    </x:row>
    <x:row r="9" ht="38" customHeight="1">
      <x:c r="A9" s="2"/>
      <x:c r="B9" s="2"/>
      <x:c r="C9" s="2"/>
      <x:c r="D9" s="2"/>
    </x:row>
    <x:row r="10" ht="34" customHeight="1">
      <x:c r="A10" s="4" t="str">
        <x:v>Evidence and limitations</x:v>
      </x:c>
      <x:c r="B10" s="4"/>
      <x:c r="C10" s="4"/>
      <x:c r="D10" s="4"/>
    </x:row>
    <x:row r="11" ht="105" customHeight="1">
      <x:c r="A11" s="2" t="str">
        <x:v>Using budget output instead of actual output for allowed quantity; applying standard quantity to price variance; labeling all adverse cost as waste.</x:v>
      </x:c>
      <x:c r="B11" s="2"/>
      <x:c r="C11" s="2"/>
      <x:c r="D11" s="2"/>
    </x:row>
    <x:row r="12" ht="38" customHeight="1">
      <x:c r="A12" s="2"/>
      <x:c r="B12" s="2"/>
      <x:c r="C12" s="2"/>
      <x:c r="D12" s="2"/>
    </x:row>
    <x:row r="13" ht="34" customHeight="1">
      <x:c r="A13" s="4" t="str">
        <x:v>Checks and input test</x:v>
      </x:c>
      <x:c r="B13" s="4"/>
      <x:c r="C13" s="4"/>
      <x:c r="D13" s="4"/>
    </x:row>
    <x:row r="14" ht="95" customHeight="1">
      <x:c r="A14" s="2" t="str">
        <x:v>Numerical checks use formulas in Analysis. Recalculate after an input change and reconcile affected outputs. Narrative answer describes the original dataset; it does not automatically rewrite itself when inputs change.</x:v>
      </x:c>
      <x:c r="B14" s="2"/>
      <x:c r="C14" s="2"/>
      <x:c r="D14" s="2"/>
    </x:row>
    <x:row r="15" ht="38" customHeight="1">
      <x:c r="A15" s="2"/>
      <x:c r="B15" s="2"/>
      <x:c r="C15" s="2"/>
      <x:c r="D15" s="2"/>
    </x:row>
    <x:row r="16" ht="34" customHeight="1">
      <x:c r="A16" s="4" t="str">
        <x:v>Learning use</x:v>
      </x:c>
      <x:c r="B16" s="4"/>
      <x:c r="C16" s="4"/>
      <x:c r="D16" s="4"/>
    </x:row>
    <x:row r="17" ht="70" customHeight="1">
      <x:c r="A17" s="2" t="str">
        <x:v>Not a validated hiring test. Public worked answers are teaching resources. Check the case page for the lesson, smaller example, rubric and instructor notes. All data is synthetic.</x:v>
      </x:c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</x:sheetData>
  <x:mergeCells>
    <x:mergeCell ref="A1:D1"/>
    <x:mergeCell ref="A2:D2"/>
    <x:mergeCell ref="A4:D4"/>
    <x:mergeCell ref="A5:D5"/>
    <x:mergeCell ref="A7:D7"/>
    <x:mergeCell ref="A8:D8"/>
    <x:mergeCell ref="A10:D10"/>
    <x:mergeCell ref="A11:D11"/>
    <x:mergeCell ref="A13:D13"/>
    <x:mergeCell ref="A14:D14"/>
    <x:mergeCell ref="A16:D16"/>
    <x:mergeCell ref="A17:D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CON-02 | Original synthetic inputs</x:v>
      </x:c>
      <x:c r="B1" s="4"/>
      <x:c r="C1" s="4"/>
      <x:c r="D1" s="4"/>
    </x:row>
    <x:row r="2" ht="34" customHeight="1">
      <x:c r="A2" s="2" t="str">
        <x:v>v1.0 | Created 21 September 2026 | No client, candidate or market dataset</x:v>
      </x:c>
      <x:c r="B2" s="2"/>
      <x:c r="C2" s="2"/>
      <x:c r="D2" s="2"/>
    </x:row>
    <x:row r="3" ht="160" customHeight="1">
      <x:c r="A3" s="2" t="str">
        <x:v>Fictional Ridge Manufacturing, September 2026. Output 1,000 finished units. Standard material 2 kg/unit at $5/kg; actual 2,200 kg purchased and fully consumed at $5.50/kg. No opening or ending raw materials, work in progress or scrap recovery. Standard labour 0.5 hours/unit at $20/hour; actual 540 hours at $22/hour. Operations cites overtime and a supplier change, without proof of which effects they caused.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Finished output</x:v>
      </x:c>
      <x:c r="B6" s="9" t="n">
        <x:v>1000</x:v>
      </x:c>
      <x:c r="C6" s="2" t="str">
        <x:v>units</x:v>
      </x:c>
      <x:c r="D6" s="2" t="str">
        <x:v>units</x:v>
      </x:c>
    </x:row>
    <x:row r="7" ht="38" customHeight="1">
      <x:c r="A7" s="2" t="str">
        <x:v>Standard material per unit</x:v>
      </x:c>
      <x:c r="B7" s="9" t="n">
        <x:v>2</x:v>
      </x:c>
      <x:c r="C7" s="2" t="str">
        <x:v>kg / unit</x:v>
      </x:c>
      <x:c r="D7" s="2" t="str">
        <x:v>kg</x:v>
      </x:c>
    </x:row>
    <x:row r="8" ht="38" customHeight="1">
      <x:c r="A8" s="2" t="str">
        <x:v>Standard material price</x:v>
      </x:c>
      <x:c r="B8" s="9" t="n">
        <x:v>5</x:v>
      </x:c>
      <x:c r="C8" s="2" t="str">
        <x:v>USD / kg</x:v>
      </x:c>
      <x:c r="D8" s="2" t="str">
        <x:v>sp</x:v>
      </x:c>
    </x:row>
    <x:row r="9" ht="38" customHeight="1">
      <x:c r="A9" s="2" t="str">
        <x:v>Actual material consumed</x:v>
      </x:c>
      <x:c r="B9" s="9" t="n">
        <x:v>2200</x:v>
      </x:c>
      <x:c r="C9" s="2" t="str">
        <x:v>kg</x:v>
      </x:c>
      <x:c r="D9" s="2" t="str">
        <x:v>aq</x:v>
      </x:c>
    </x:row>
    <x:row r="10" ht="38" customHeight="1">
      <x:c r="A10" s="2" t="str">
        <x:v>Actual material price</x:v>
      </x:c>
      <x:c r="B10" s="9" t="n">
        <x:v>5.5</x:v>
      </x:c>
      <x:c r="C10" s="2" t="str">
        <x:v>USD / kg</x:v>
      </x:c>
      <x:c r="D10" s="2" t="str">
        <x:v>ap</x:v>
      </x:c>
    </x:row>
    <x:row r="11" ht="38" customHeight="1">
      <x:c r="A11" s="2" t="str">
        <x:v>Standard labour per unit</x:v>
      </x:c>
      <x:c r="B11" s="9" t="n">
        <x:v>0.5</x:v>
      </x:c>
      <x:c r="C11" s="2" t="str">
        <x:v>hours / unit</x:v>
      </x:c>
      <x:c r="D11" s="2" t="str">
        <x:v>hours</x:v>
      </x:c>
    </x:row>
    <x:row r="12" ht="38" customHeight="1">
      <x:c r="A12" s="2" t="str">
        <x:v>Standard labour rate</x:v>
      </x:c>
      <x:c r="B12" s="9" t="n">
        <x:v>20</x:v>
      </x:c>
      <x:c r="C12" s="2" t="str">
        <x:v>USD / hour</x:v>
      </x:c>
      <x:c r="D12" s="2" t="str">
        <x:v>sr</x:v>
      </x:c>
    </x:row>
    <x:row r="13" ht="38" customHeight="1">
      <x:c r="A13" s="2" t="str">
        <x:v>Actual labour hours</x:v>
      </x:c>
      <x:c r="B13" s="9" t="n">
        <x:v>540</x:v>
      </x:c>
      <x:c r="C13" s="2" t="str">
        <x:v>hours</x:v>
      </x:c>
      <x:c r="D13" s="2" t="str">
        <x:v>ah</x:v>
      </x:c>
    </x:row>
    <x:row r="14" ht="38" customHeight="1">
      <x:c r="A14" s="2" t="str">
        <x:v>Actual labour rate</x:v>
      </x:c>
      <x:c r="B14" s="9" t="n">
        <x:v>22</x:v>
      </x:c>
      <x:c r="C14" s="2" t="str">
        <x:v>USD / hour</x:v>
      </x:c>
      <x:c r="D14" s="2" t="str">
        <x:v>ar</x:v>
      </x:c>
    </x:row>
    <x:row r="15" ht="38" customHeight="1">
      <x:c r="A15" s="2"/>
      <x:c r="B15" s="2"/>
      <x:c r="C15" s="2"/>
      <x:c r="D15" s="2"/>
    </x:row>
    <x:row r="16" ht="38" customHeight="1">
      <x:c r="A16" s="2"/>
      <x:c r="B16" s="2"/>
      <x:c r="C16" s="2"/>
      <x:c r="D16" s="2"/>
    </x:row>
    <x:row r="17" ht="38" customHeight="1">
      <x:c r="A17" s="2"/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