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85ab40b244d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549c0a032d9c488b"/>
    <x:sheet xmlns:r="http://schemas.openxmlformats.org/officeDocument/2006/relationships" name="Response" sheetId="2" r:id="R30bf367902904791"/>
    <x:sheet xmlns:r="http://schemas.openxmlformats.org/officeDocument/2006/relationships" name="Inputs" sheetId="3" r:id="Re65671c0da924f7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(#,##0.00);0.00"/>
    <x:numFmt numFmtId="201" formatCode="0.0%;(0.0%);0.0%"/>
    <x:numFmt numFmtId="202" formatCode="#,##0.00;(#,##0.00);&quot;-&quot;"/>
  </x:numFmts>
  <x:fonts count="8">
    <x:font>
      <x:sz val="11"/>
      <x:name val="Carlito"/>
    </x:font>
    <x:font>
      <x:sz val="11"/>
      <x:color rgb="FF18313C"/>
      <x:name val="Arial"/>
    </x:font>
    <x:font>
      <x:b/>
      <x:sz val="11"/>
      <x:color rgb="FFFFFFFF"/>
      <x:name val="Arial"/>
    </x:font>
    <x:font>
      <x:b/>
      <x:sz val="11"/>
      <x:color rgb="FF18313C"/>
      <x:name val="Arial"/>
    </x:font>
    <x:font>
      <x:sz val="11"/>
      <x:color rgb="FF227154"/>
      <x:name val="Arial"/>
    </x:font>
    <x:font>
      <x:sz val="11"/>
      <x:color rgb="FF2457B2"/>
      <x:name val="Arial"/>
    </x:font>
    <x:font>
      <x:sz val="10"/>
      <x:color rgb="FF52646A"/>
      <x:name val="Arial"/>
    </x:font>
    <x:font>
      <x:b/>
      <x:sz val="15"/>
      <x:color rgb="FF18313C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3C"/>
      </x:patternFill>
    </x:fill>
    <x:fill>
      <x:patternFill patternType="solid">
        <x:fgColor rgb="FFEDF4F0"/>
      </x:patternFill>
    </x:fill>
    <x:fill>
      <x:patternFill patternType="solid">
        <x:fgColor rgb="FF173B3C"/>
      </x:patternFill>
    </x:fill>
  </x:fills>
  <x:borders count="1">
    <x:border/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200" fontId="4" fillId="3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201" fontId="1" fillId="3" borderId="0" xfId="0" applyNumberFormat="1" applyFont="1" applyFill="1" applyBorder="1" applyAlignment="1">
      <x:alignment wrapText="1"/>
    </x:xf>
    <x:xf numFmtId="201" fontId="4" fillId="3" borderId="0" xfId="0" applyNumberFormat="1" applyFont="1" applyFill="1" applyBorder="1" applyAlignment="1">
      <x:alignment wrapText="1"/>
    </x:xf>
    <x:xf numFmtId="200" fontId="5" fillId="0" borderId="0" xfId="0" applyNumberFormat="1" applyFont="1" applyFill="1" applyBorder="1" applyAlignment="1">
      <x:alignment wrapText="1"/>
    </x:xf>
    <x:xf numFmtId="201" fontId="5" fillId="0" borderId="0" xfId="0" applyNumberFormat="1" applyFont="1" applyFill="1" applyBorder="1" applyAlignment="1">
      <x:alignment wrapText="1"/>
    </x:xf>
    <x:xf numFmtId="202" fontId="1" fillId="0" borderId="0" xfId="0" applyNumberFormat="1" applyFont="1" applyFill="1" applyBorder="1"/>
    <x:xf numFmtId="202" fontId="1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 wrapText="1"/>
    </x:xf>
    <x:xf numFmtId="202" fontId="7" fillId="0" borderId="0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vertical="center"/>
    </x:xf>
    <x:xf numFmtId="202" fontId="2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db40ba30f44b64" /><Relationship Type="http://schemas.openxmlformats.org/officeDocument/2006/relationships/theme" Target="/xl/theme/theme1.xml" Id="Ra8cb5fd936cc419f" /><Relationship Type="http://schemas.openxmlformats.org/officeDocument/2006/relationships/sharedStrings" Target="/xl/sharedStrings.xml" Id="Ree95fb62d742449c" /><Relationship Type="http://schemas.openxmlformats.org/officeDocument/2006/relationships/worksheet" Target="/xl/worksheets/sheet1.xml" Id="R549c0a032d9c488b" /><Relationship Type="http://schemas.openxmlformats.org/officeDocument/2006/relationships/worksheet" Target="/xl/worksheets/sheet2.xml" Id="R30bf367902904791" /><Relationship Type="http://schemas.openxmlformats.org/officeDocument/2006/relationships/worksheet" Target="/xl/worksheets/sheet3.xml" Id="Re65671c0da924f7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9" hidden="0" customWidth="1"/>
    <x:col min="2" max="2" width="22" hidden="0" customWidth="1"/>
    <x:col min="3" max="3" width="22" hidden="0" customWidth="1"/>
    <x:col min="4" max="4" width="51" hidden="0" customWidth="1"/>
  </x:cols>
  <x:sheetData>
    <x:row r="1" ht="34" customHeight="1">
      <x:c r="A1" s="4" t="str">
        <x:v>CON-03 | A Profitable Division with Weak Controls</x:v>
      </x:c>
      <x:c r="B1" s="4"/>
      <x:c r="C1" s="4"/>
      <x:c r="D1" s="4"/>
    </x:row>
    <x:row r="2" ht="34" customHeight="1">
      <x:c r="A2" s="2" t="str">
        <x:v>v1.1 | WORKED SOLUTION | Original synthetic case | Advanced</x:v>
      </x:c>
      <x:c r="B2" s="2"/>
      <x:c r="C2" s="2"/>
      <x:c r="D2" s="2"/>
    </x:row>
    <x:row r="3" ht="52" customHeight="1">
      <x:c r="A3" s="2" t="str">
        <x:v>Read the lesson and brief before working. Units are shown on every row. Yellow cells are response areas; input numbers are blue. The source dataset is on Inputs.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5" t="str">
        <x:v>Measure</x:v>
      </x:c>
      <x:c r="B5" s="5" t="str">
        <x:v>Result</x:v>
      </x:c>
      <x:c r="C5" s="5" t="str">
        <x:v>Unit</x:v>
      </x:c>
      <x:c r="D5" s="5" t="str">
        <x:v>Method / interpretation</x:v>
      </x:c>
    </x:row>
    <x:row r="6" ht="40" customHeight="1">
      <x:c r="A6" s="2" t="str">
        <x:v>A reported profit</x:v>
      </x:c>
      <x:c r="B6" s="8" t="n">
        <x:f>Inputs!B6-Inputs!B7-Inputs!B10/2</x:f>
        <x:v>35000</x:v>
      </x:c>
      <x:c r="C6" s="2" t="str">
        <x:v>USD</x:v>
      </x:c>
      <x:c r="D6" s="2" t="str">
        <x:v>Excel formula: =Inputs!B6-Inputs!B7-Inputs!B10/2</x:v>
      </x:c>
    </x:row>
    <x:row r="7" ht="40" customHeight="1">
      <x:c r="A7" s="2" t="str">
        <x:v>B reported profit</x:v>
      </x:c>
      <x:c r="B7" s="8" t="n">
        <x:f>Inputs!B8-Inputs!B9-Inputs!B10/2</x:f>
        <x:v>20000</x:v>
      </x:c>
      <x:c r="C7" s="2" t="str">
        <x:v>USD</x:v>
      </x:c>
      <x:c r="D7" s="2" t="str">
        <x:v>Excel formula: =Inputs!B8-Inputs!B9-Inputs!B10/2</x:v>
      </x:c>
    </x:row>
    <x:row r="8" ht="40" customHeight="1">
      <x:c r="A8" s="2" t="str">
        <x:v>A corrected profit</x:v>
      </x:c>
      <x:c r="B8" s="8" t="n">
        <x:f>Inputs!B6-Inputs!B11-Inputs!B7-Inputs!B10*Inputs!B13</x:f>
        <x:v>21000</x:v>
      </x:c>
      <x:c r="C8" s="2" t="str">
        <x:v>USD</x:v>
      </x:c>
      <x:c r="D8" s="2" t="str">
        <x:v>Excel formula: =Inputs!B6-Inputs!B11-Inputs!B7-Inputs!B10*Inputs!B13</x:v>
      </x:c>
    </x:row>
    <x:row r="9" ht="40" customHeight="1">
      <x:c r="A9" s="2" t="str">
        <x:v>B corrected profit</x:v>
      </x:c>
      <x:c r="B9" s="8" t="n">
        <x:f>Inputs!B8-Inputs!B9-Inputs!B12-Inputs!B10*Inputs!B14</x:f>
        <x:v>22000</x:v>
      </x:c>
      <x:c r="C9" s="2" t="str">
        <x:v>USD</x:v>
      </x:c>
      <x:c r="D9" s="2" t="str">
        <x:v>Excel formula: =Inputs!B8-Inputs!B9-Inputs!B12-Inputs!B10*Inputs!B14</x:v>
      </x:c>
    </x:row>
    <x:row r="10" ht="40" customHeight="1">
      <x:c r="A10" s="2" t="str">
        <x:v>Corrected group profit</x:v>
      </x:c>
      <x:c r="B10" s="7" t="n">
        <x:f>B8+B9</x:f>
        <x:v>43000</x:v>
      </x:c>
      <x:c r="C10" s="2" t="str">
        <x:v>USD</x:v>
      </x:c>
      <x:c r="D10" s="2" t="str">
        <x:v>Excel formula: =B8+B9</x:v>
      </x:c>
    </x:row>
    <x:row r="11" ht="40" customHeight="1">
      <x:c r="A11" s="2" t="str">
        <x:v>Group profit correction</x:v>
      </x:c>
      <x:c r="B11" s="7" t="n">
        <x:f>B10-B6-B7</x:f>
        <x:v>-12000</x:v>
      </x:c>
      <x:c r="C11" s="2" t="str">
        <x:v>USD</x:v>
      </x:c>
      <x:c r="D11" s="2" t="str">
        <x:v>Excel formula: =B10-B6-B7</x:v>
      </x:c>
    </x:row>
    <x:row r="12" ht="40" customHeight="1">
      <x:c r="A12" s="2" t="str">
        <x:v>Allocation share residual</x:v>
      </x:c>
      <x:c r="B12" s="11" t="n">
        <x:f>Inputs!B13+Inputs!B14-1</x:f>
        <x:v>0</x:v>
      </x:c>
      <x:c r="C12" s="2" t="str">
        <x:v>fraction</x:v>
      </x:c>
      <x:c r="D12" s="2" t="str">
        <x:v>Must equal 0</x:v>
      </x:c>
    </x:row>
    <x:row r="13" ht="40" customHeight="1">
      <x:c r="A13" s="2" t="str">
        <x:v>Group correction reconciliation</x:v>
      </x:c>
      <x:c r="B13" s="8" t="n">
        <x:f>B11+Inputs!B11+Inputs!B12</x:f>
        <x:v>0</x:v>
      </x:c>
      <x:c r="C13" s="2" t="str">
        <x:v>USD</x:v>
      </x:c>
      <x:c r="D13" s="2" t="str">
        <x:v>Must equal 0</x:v>
      </x:c>
    </x:row>
    <x:row r="14" ht="38" customHeight="1">
      <x:c r="A14" s="2"/>
      <x:c r="B14" s="2"/>
      <x:c r="C14" s="2"/>
      <x:c r="D14" s="2"/>
    </x:row>
    <x:row r="15" ht="38" customHeight="1">
      <x:c r="A15" s="2"/>
      <x:c r="B15" s="2"/>
      <x:c r="C15" s="2"/>
      <x:c r="D15" s="2"/>
    </x:row>
    <x:row r="16" ht="38" customHeight="1">
      <x:c r="A16" s="2"/>
      <x:c r="B16" s="2"/>
      <x:c r="C16" s="2"/>
      <x:c r="D16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24" customHeight="1">
      <x:c r="A1" s="15"/>
      <x:c r="B1" s="15"/>
      <x:c r="C1" s="15"/>
      <x:c r="D1" s="15"/>
      <x:c r="E1" s="15"/>
      <x:c r="F1" s="15"/>
    </x:row>
    <x:row r="2" ht="32" customHeight="1">
      <x:c r="A2" s="18" t="str">
        <x:v>CON-03 — Decision and supporting evidence</x:v>
      </x:c>
      <x:c r="B2" s="18"/>
      <x:c r="C2" s="18"/>
      <x:c r="D2" s="18"/>
      <x:c r="E2" s="18"/>
      <x:c r="F2" s="18"/>
    </x:row>
    <x:row r="3" ht="30" customHeight="1">
      <x:c r="A3" s="17" t="str">
        <x:v>Version 1.1. Original synthetic teaching case. Amounts follow the units in the brief.</x:v>
      </x:c>
      <x:c r="B3" s="17"/>
      <x:c r="C3" s="17"/>
      <x:c r="D3" s="17"/>
      <x:c r="E3" s="17"/>
      <x:c r="F3" s="17"/>
    </x:row>
    <x:row r="4" ht="24" customHeight="1">
      <x:c r="A4" s="15"/>
      <x:c r="B4" s="15"/>
      <x:c r="C4" s="15"/>
      <x:c r="D4" s="15"/>
      <x:c r="E4" s="15"/>
      <x:c r="F4" s="15"/>
    </x:row>
    <x:row r="5" ht="25" customHeight="1">
      <x:c r="A5" s="20" t="str">
        <x:v>Required deliverables</x:v>
      </x:c>
      <x:c r="B5" s="20"/>
      <x:c r="C5" s="20"/>
      <x:c r="D5" s="20"/>
      <x:c r="E5" s="20"/>
      <x:c r="F5" s="20"/>
    </x:row>
    <x:row r="6" ht="90" customHeight="1">
      <x:c r="A6" s="17" t="str">
        <x:v>Produce a reported-to-corrected segment bridge separating measurement from allocation. Deliver a three-row control register: failure, risk, preventive / detective action, owner and evidence of operation.</x:v>
      </x:c>
      <x:c r="B6" s="17"/>
      <x:c r="C6" s="17"/>
      <x:c r="D6" s="17"/>
      <x:c r="E6" s="17"/>
      <x:c r="F6" s="17"/>
    </x:row>
    <x:row r="7" ht="24" customHeight="1">
      <x:c r="A7" s="15"/>
      <x:c r="B7" s="15"/>
      <x:c r="C7" s="15"/>
      <x:c r="D7" s="15"/>
      <x:c r="E7" s="15"/>
      <x:c r="F7" s="15"/>
    </x:row>
    <x:row r="8" ht="24" customHeight="1">
      <x:c r="A8" s="15"/>
      <x:c r="B8" s="15"/>
      <x:c r="C8" s="15"/>
      <x:c r="D8" s="15"/>
      <x:c r="E8" s="15"/>
      <x:c r="F8" s="15"/>
    </x:row>
    <x:row r="9" ht="25" customHeight="1">
      <x:c r="A9" s="20" t="str">
        <x:v>Decision</x:v>
      </x:c>
      <x:c r="B9" s="20"/>
      <x:c r="C9" s="20"/>
      <x:c r="D9" s="20"/>
      <x:c r="E9" s="20"/>
      <x:c r="F9" s="20"/>
    </x:row>
    <x:row r="10" ht="80" customHeight="1">
      <x:c r="A10" s="17" t="str">
        <x:v>Correct cutoff and inventory before comparing divisions, then approve a consistent allocation basis.</x:v>
      </x:c>
      <x:c r="B10" s="17"/>
      <x:c r="C10" s="17"/>
      <x:c r="D10" s="17"/>
      <x:c r="E10" s="17"/>
      <x:c r="F10" s="17"/>
    </x:row>
    <x:row r="11" ht="24" customHeight="1">
      <x:c r="A11" s="15"/>
      <x:c r="B11" s="15"/>
      <x:c r="C11" s="15"/>
      <x:c r="D11" s="15"/>
      <x:c r="E11" s="15"/>
      <x:c r="F11" s="15"/>
    </x:row>
    <x:row r="12" ht="24" customHeight="1">
      <x:c r="A12" s="15"/>
      <x:c r="B12" s="15"/>
      <x:c r="C12" s="15"/>
      <x:c r="D12" s="15"/>
      <x:c r="E12" s="15"/>
      <x:c r="F12" s="15"/>
    </x:row>
    <x:row r="13" ht="25" customHeight="1">
      <x:c r="A13" s="20" t="str">
        <x:v>Evidence and reasoning</x:v>
      </x:c>
      <x:c r="B13" s="20"/>
      <x:c r="C13" s="20"/>
      <x:c r="D13" s="20"/>
      <x:c r="E13" s="20"/>
      <x:c r="F13" s="20"/>
    </x:row>
    <x:row r="14" ht="190" customHeight="1">
      <x:c r="A14" s="17" t="str">
        <x:v>Reported profit A $35,000 and B $20,000 becomes A $21,000 and B $22,000. Group profit falls from $55,000 to $43,000 solely from $8,000 cutoff and $4,000 inventory corrections. Allocation shifts $6,000 from A to B. Controls: revenue override approval tied to service evidence, independent count review and reconciliation, and a version-controlled allocation schedule tied to tickets with reviewer approval. These are proposals; do not claim they operated effectively. Cutoff and inventory errors change group profit; reallocating a shared cost changes divisional profit but not the group total. These are different management decisions.</x:v>
      </x:c>
      <x:c r="B14" s="17"/>
      <x:c r="C14" s="17"/>
      <x:c r="D14" s="17"/>
      <x:c r="E14" s="17"/>
      <x:c r="F14" s="17"/>
    </x:row>
    <x:row r="15" ht="24" customHeight="1">
      <x:c r="A15" s="15"/>
      <x:c r="B15" s="15"/>
      <x:c r="C15" s="15"/>
      <x:c r="D15" s="15"/>
      <x:c r="E15" s="15"/>
      <x:c r="F15" s="15"/>
    </x:row>
    <x:row r="16" ht="24" customHeight="1">
      <x:c r="A16" s="15"/>
      <x:c r="B16" s="15"/>
      <x:c r="C16" s="15"/>
      <x:c r="D16" s="15"/>
      <x:c r="E16" s="15"/>
      <x:c r="F16" s="15"/>
    </x:row>
    <x:row r="17" ht="24" customHeight="1">
      <x:c r="A17" s="15"/>
      <x:c r="B17" s="15"/>
      <x:c r="C17" s="15"/>
      <x:c r="D17" s="15"/>
      <x:c r="E17" s="15"/>
      <x:c r="F17" s="15"/>
    </x:row>
    <x:row r="18" ht="24" customHeight="1">
      <x:c r="A18" s="15"/>
      <x:c r="B18" s="15"/>
      <x:c r="C18" s="15"/>
      <x:c r="D18" s="15"/>
      <x:c r="E18" s="15"/>
      <x:c r="F18" s="15"/>
    </x:row>
    <x:row r="19" ht="24" customHeight="1">
      <x:c r="A19" s="15"/>
      <x:c r="B19" s="15"/>
      <x:c r="C19" s="15"/>
      <x:c r="D19" s="15"/>
      <x:c r="E19" s="15"/>
      <x:c r="F19" s="15"/>
    </x:row>
    <x:row r="20" ht="24" customHeight="1">
      <x:c r="A20" s="15"/>
      <x:c r="B20" s="15"/>
      <x:c r="C20" s="15"/>
      <x:c r="D20" s="15"/>
      <x:c r="E20" s="15"/>
      <x:c r="F20" s="15"/>
    </x:row>
    <x:row r="21" ht="25" customHeight="1">
      <x:c r="A21" s="20" t="str">
        <x:v>What would change my conclusion</x:v>
      </x:c>
      <x:c r="B21" s="20"/>
      <x:c r="C21" s="20"/>
      <x:c r="D21" s="20"/>
      <x:c r="E21" s="20"/>
      <x:c r="F21" s="20"/>
    </x:row>
    <x:row r="22" ht="80" customHeight="1">
      <x:c r="A22" s="17" t="str">
        <x:v>Service evidence, independent counts or support-ticket data could change adjustments and allocation weights. Proposed controls are not evidence of effective operation.</x:v>
      </x:c>
      <x:c r="B22" s="17"/>
      <x:c r="C22" s="17"/>
      <x:c r="D22" s="17"/>
      <x:c r="E22" s="17"/>
      <x:c r="F22" s="17"/>
    </x:row>
    <x:row r="23" ht="24" customHeight="1">
      <x:c r="A23" s="15"/>
      <x:c r="B23" s="15"/>
      <x:c r="C23" s="15"/>
      <x:c r="D23" s="15"/>
      <x:c r="E23" s="15"/>
      <x:c r="F23" s="15"/>
    </x:row>
    <x:row r="24" ht="24" customHeight="1">
      <x:c r="A24" s="15"/>
      <x:c r="B24" s="15"/>
      <x:c r="C24" s="15"/>
      <x:c r="D24" s="15"/>
      <x:c r="E24" s="15"/>
      <x:c r="F24" s="15"/>
    </x:row>
    <x:row r="25" ht="24" customHeight="1">
      <x:c r="A25" s="15"/>
      <x:c r="B25" s="15"/>
      <x:c r="C25" s="15"/>
      <x:c r="D25" s="15"/>
      <x:c r="E25" s="15"/>
      <x:c r="F25" s="15"/>
    </x:row>
    <x:row r="26" ht="55" customHeight="1">
      <x:c r="A26" s="17" t="str">
        <x:v>The worked narrative describes the original inputs and does not rewrite itself when assumptions change. Test a changed input, document the effect and restore the original dataset.</x:v>
      </x:c>
      <x:c r="B26" s="17"/>
      <x:c r="C26" s="17"/>
      <x:c r="D26" s="17"/>
      <x:c r="E26" s="17"/>
      <x:c r="F26" s="17"/>
    </x:row>
    <x:row r="27" ht="24" customHeight="1">
      <x:c r="A27" s="15"/>
      <x:c r="B27" s="15"/>
      <x:c r="C27" s="15"/>
      <x:c r="D27" s="15"/>
      <x:c r="E27" s="15"/>
      <x:c r="F27" s="15"/>
    </x:row>
    <x:row r="28" ht="24" customHeight="1">
      <x:c r="A28" s="15"/>
      <x:c r="B28" s="15"/>
      <x:c r="C28" s="15"/>
      <x:c r="D28" s="15"/>
      <x:c r="E28" s="15"/>
      <x:c r="F28" s="15"/>
    </x:row>
    <x:row r="29" ht="55" customHeight="1">
      <x:c r="A29" s="17" t="str">
        <x:v>Synthetic teaching case. Public solutions are learning aids, not secure hiring tests.</x:v>
      </x:c>
      <x:c r="B29" s="17"/>
      <x:c r="C29" s="17"/>
      <x:c r="D29" s="17"/>
      <x:c r="E29" s="17"/>
      <x:c r="F29" s="17"/>
    </x:row>
    <x:row r="30" ht="24" customHeight="1">
      <x:c r="A30" s="15"/>
      <x:c r="B30" s="15"/>
      <x:c r="C30" s="15"/>
      <x:c r="D30" s="15"/>
      <x:c r="E30" s="15"/>
      <x:c r="F30" s="15"/>
    </x:row>
    <x:row r="31" ht="24" customHeight="1">
      <x:c r="A31" s="15"/>
      <x:c r="B31" s="15"/>
      <x:c r="C31" s="15"/>
      <x:c r="D31" s="15"/>
      <x:c r="E31" s="15"/>
      <x:c r="F31" s="15"/>
    </x:row>
    <x:row r="32" ht="24" customHeight="1">
      <x:c r="A32" s="15"/>
      <x:c r="B32" s="15"/>
      <x:c r="C32" s="15"/>
      <x:c r="D32" s="15"/>
      <x:c r="E32" s="15"/>
      <x:c r="F32" s="15"/>
    </x:row>
  </x:sheetData>
  <x:mergeCells>
    <x:mergeCell ref="A2:F2"/>
    <x:mergeCell ref="A3:F3"/>
    <x:mergeCell ref="A6:F6"/>
    <x:mergeCell ref="A10:F10"/>
    <x:mergeCell ref="A14:F14"/>
    <x:mergeCell ref="A22:F22"/>
    <x:mergeCell ref="A26:F26"/>
    <x:mergeCell ref="A29:F29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6" hidden="0" customWidth="1"/>
    <x:col min="2" max="2" width="24" hidden="0" customWidth="1"/>
    <x:col min="3" max="3" width="25" hidden="0" customWidth="1"/>
    <x:col min="4" max="4" width="39" hidden="0" customWidth="1"/>
  </x:cols>
  <x:sheetData>
    <x:row r="1" ht="34" customHeight="1">
      <x:c r="A1" s="4" t="str">
        <x:v>CON-03 | Original synthetic inputs</x:v>
      </x:c>
      <x:c r="B1" s="4"/>
      <x:c r="C1" s="4"/>
      <x:c r="D1" s="4"/>
    </x:row>
    <x:row r="2" ht="34" customHeight="1">
      <x:c r="A2" s="2" t="str">
        <x:v>v1.1 | Revised 29 September 2026 | No client, candidate or market dataset</x:v>
      </x:c>
      <x:c r="B2" s="2"/>
      <x:c r="C2" s="2"/>
      <x:c r="D2" s="2"/>
    </x:row>
    <x:row r="3" ht="160" customHeight="1">
      <x:c r="A3" s="2" t="str">
        <x:v>Fictional Summit Distribution, September 2026. A reported revenue 120,000 and direct cost 70,000; B revenue 100,000 and direct cost 65,000. Shared overhead 30,000 was allocated equally. Evidence: A includes 8,000 October services incorrectly recognized in September; assume no associated direct cost. B inventory count identifies 4,000 additional September cost not recorded. Final signed allocation policy uses service tickets: A 70%, B 30%. The revenue override lacked approval; inventory count lacked independent sign-off; allocation file was manually overwritten. Use these explicit case adjustments, not a universal accounting conclusion.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item</x:v>
      </x:c>
      <x:c r="B5" s="2" t="str">
        <x:v>Value</x:v>
      </x:c>
      <x:c r="C5" s="2" t="str">
        <x:v>Unit</x:v>
      </x:c>
      <x:c r="D5" s="2" t="str">
        <x:v>Reference key</x:v>
      </x:c>
    </x:row>
    <x:row r="6" ht="38" customHeight="1">
      <x:c r="A6" s="2" t="str">
        <x:v>A reported revenue</x:v>
      </x:c>
      <x:c r="B6" s="12" t="n">
        <x:v>120000</x:v>
      </x:c>
      <x:c r="C6" s="2" t="str">
        <x:v>USD</x:v>
      </x:c>
      <x:c r="D6" s="2" t="str">
        <x:v>ra</x:v>
      </x:c>
    </x:row>
    <x:row r="7" ht="38" customHeight="1">
      <x:c r="A7" s="2" t="str">
        <x:v>A reported direct cost</x:v>
      </x:c>
      <x:c r="B7" s="12" t="n">
        <x:v>70000</x:v>
      </x:c>
      <x:c r="C7" s="2" t="str">
        <x:v>USD</x:v>
      </x:c>
      <x:c r="D7" s="2" t="str">
        <x:v>ca</x:v>
      </x:c>
    </x:row>
    <x:row r="8" ht="38" customHeight="1">
      <x:c r="A8" s="2" t="str">
        <x:v>B reported revenue</x:v>
      </x:c>
      <x:c r="B8" s="12" t="n">
        <x:v>100000</x:v>
      </x:c>
      <x:c r="C8" s="2" t="str">
        <x:v>USD</x:v>
      </x:c>
      <x:c r="D8" s="2" t="str">
        <x:v>rb</x:v>
      </x:c>
    </x:row>
    <x:row r="9" ht="38" customHeight="1">
      <x:c r="A9" s="2" t="str">
        <x:v>B reported direct cost</x:v>
      </x:c>
      <x:c r="B9" s="12" t="n">
        <x:v>65000</x:v>
      </x:c>
      <x:c r="C9" s="2" t="str">
        <x:v>USD</x:v>
      </x:c>
      <x:c r="D9" s="2" t="str">
        <x:v>cb</x:v>
      </x:c>
    </x:row>
    <x:row r="10" ht="38" customHeight="1">
      <x:c r="A10" s="2" t="str">
        <x:v>Shared overhead</x:v>
      </x:c>
      <x:c r="B10" s="12" t="n">
        <x:v>30000</x:v>
      </x:c>
      <x:c r="C10" s="2" t="str">
        <x:v>USD</x:v>
      </x:c>
      <x:c r="D10" s="2" t="str">
        <x:v>oh</x:v>
      </x:c>
    </x:row>
    <x:row r="11" ht="38" customHeight="1">
      <x:c r="A11" s="2" t="str">
        <x:v>A revenue cutoff correction</x:v>
      </x:c>
      <x:c r="B11" s="12" t="n">
        <x:v>8000</x:v>
      </x:c>
      <x:c r="C11" s="2" t="str">
        <x:v>USD</x:v>
      </x:c>
      <x:c r="D11" s="2" t="str">
        <x:v>cut</x:v>
      </x:c>
    </x:row>
    <x:row r="12" ht="38" customHeight="1">
      <x:c r="A12" s="2" t="str">
        <x:v>B additional inventory cost</x:v>
      </x:c>
      <x:c r="B12" s="12" t="n">
        <x:v>4000</x:v>
      </x:c>
      <x:c r="C12" s="2" t="str">
        <x:v>USD</x:v>
      </x:c>
      <x:c r="D12" s="2" t="str">
        <x:v>inv</x:v>
      </x:c>
    </x:row>
    <x:row r="13" ht="38" customHeight="1">
      <x:c r="A13" s="2" t="str">
        <x:v>A final allocation share</x:v>
      </x:c>
      <x:c r="B13" s="13" t="n">
        <x:v>0.7</x:v>
      </x:c>
      <x:c r="C13" s="2" t="str">
        <x:v>fraction</x:v>
      </x:c>
      <x:c r="D13" s="2" t="str">
        <x:v>ka</x:v>
      </x:c>
    </x:row>
    <x:row r="14" ht="38" customHeight="1">
      <x:c r="A14" s="2" t="str">
        <x:v>B final allocation share</x:v>
      </x:c>
      <x:c r="B14" s="13" t="n">
        <x:v>0.3</x:v>
      </x:c>
      <x:c r="C14" s="2" t="str">
        <x:v>fraction</x:v>
      </x:c>
      <x:c r="D14" s="2" t="str">
        <x:v>kb</x:v>
      </x:c>
    </x:row>
    <x:row r="15" ht="38" customHeight="1">
      <x:c r="A15" s="2"/>
      <x:c r="B15" s="2"/>
      <x:c r="C15" s="2"/>
      <x:c r="D15" s="2"/>
    </x:row>
    <x:row r="16" ht="38" customHeight="1">
      <x:c r="A16" s="2"/>
      <x:c r="B16" s="2"/>
      <x:c r="C16" s="2"/>
      <x:c r="D16" s="2"/>
    </x:row>
    <x:row r="17" ht="38" customHeight="1">
      <x:c r="A17" s="2"/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