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2f0468d71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0f819e67a86f4775"/>
    <x:sheet xmlns:r="http://schemas.openxmlformats.org/officeDocument/2006/relationships" name="Response" sheetId="2" r:id="R2521eb26fd5c47a5"/>
    <x:sheet xmlns:r="http://schemas.openxmlformats.org/officeDocument/2006/relationships" name="Inputs" sheetId="3" r:id="R7e24fee109ac44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;(0.0%);0.0%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deffa37084a95" /><Relationship Type="http://schemas.openxmlformats.org/officeDocument/2006/relationships/theme" Target="/xl/theme/theme1.xml" Id="Rf00db40b8351487f" /><Relationship Type="http://schemas.openxmlformats.org/officeDocument/2006/relationships/sharedStrings" Target="/xl/sharedStrings.xml" Id="Rf06535581db24751" /><Relationship Type="http://schemas.openxmlformats.org/officeDocument/2006/relationships/worksheet" Target="/xl/worksheets/sheet1.xml" Id="R0f819e67a86f4775" /><Relationship Type="http://schemas.openxmlformats.org/officeDocument/2006/relationships/worksheet" Target="/xl/worksheets/sheet2.xml" Id="R2521eb26fd5c47a5" /><Relationship Type="http://schemas.openxmlformats.org/officeDocument/2006/relationships/worksheet" Target="/xl/worksheets/sheet3.xml" Id="R7e24fee109ac44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CON-03 | A Profitable Division with Weak Controls</x:v>
      </x:c>
      <x:c r="B1" s="4"/>
      <x:c r="C1" s="4"/>
      <x:c r="D1" s="4"/>
    </x:row>
    <x:row r="2" ht="34" customHeight="1">
      <x:c r="A2" s="2" t="str">
        <x:v>v1.0 | WORKED SOLUTION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A reported profit</x:v>
      </x:c>
      <x:c r="B6" s="8" t="n">
        <x:f>Inputs!B6-Inputs!B7-Inputs!B10/2</x:f>
        <x:v>35000</x:v>
      </x:c>
      <x:c r="C6" s="2" t="str">
        <x:v>USD</x:v>
      </x:c>
      <x:c r="D6" s="2" t="str">
        <x:v>ra-ca-oh/2</x:v>
      </x:c>
    </x:row>
    <x:row r="7" ht="38" customHeight="1">
      <x:c r="A7" s="2" t="str">
        <x:v>B reported profit</x:v>
      </x:c>
      <x:c r="B7" s="8" t="n">
        <x:f>Inputs!B8-Inputs!B9-Inputs!B10/2</x:f>
        <x:v>20000</x:v>
      </x:c>
      <x:c r="C7" s="2" t="str">
        <x:v>USD</x:v>
      </x:c>
      <x:c r="D7" s="2" t="str">
        <x:v>rb-cb-oh/2</x:v>
      </x:c>
    </x:row>
    <x:row r="8" ht="38" customHeight="1">
      <x:c r="A8" s="2" t="str">
        <x:v>A corrected profit</x:v>
      </x:c>
      <x:c r="B8" s="8" t="n">
        <x:f>Inputs!B6-Inputs!B11-Inputs!B7-Inputs!B10*Inputs!B13</x:f>
        <x:v>21000</x:v>
      </x:c>
      <x:c r="C8" s="2" t="str">
        <x:v>USD</x:v>
      </x:c>
      <x:c r="D8" s="2" t="str">
        <x:v>ra-cut-ca-oh*ka</x:v>
      </x:c>
    </x:row>
    <x:row r="9" ht="38" customHeight="1">
      <x:c r="A9" s="2" t="str">
        <x:v>B corrected profit</x:v>
      </x:c>
      <x:c r="B9" s="8" t="n">
        <x:f>Inputs!B8-Inputs!B9-Inputs!B12-Inputs!B10*Inputs!B14</x:f>
        <x:v>22000</x:v>
      </x:c>
      <x:c r="C9" s="2" t="str">
        <x:v>USD</x:v>
      </x:c>
      <x:c r="D9" s="2" t="str">
        <x:v>rb-cb-inv-oh*kb</x:v>
      </x:c>
    </x:row>
    <x:row r="10" ht="38" customHeight="1">
      <x:c r="A10" s="2" t="str">
        <x:v>Corrected group profit</x:v>
      </x:c>
      <x:c r="B10" s="7" t="n">
        <x:f>B8+B9</x:f>
        <x:v>43000</x:v>
      </x:c>
      <x:c r="C10" s="2" t="str">
        <x:v>USD</x:v>
      </x:c>
      <x:c r="D10" s="2" t="str">
        <x:v>newA+newB</x:v>
      </x:c>
    </x:row>
    <x:row r="11" ht="38" customHeight="1">
      <x:c r="A11" s="2" t="str">
        <x:v>Group profit correction</x:v>
      </x:c>
      <x:c r="B11" s="7" t="n">
        <x:f>B10-B6-B7</x:f>
        <x:v>-12000</x:v>
      </x:c>
      <x:c r="C11" s="2" t="str">
        <x:v>USD</x:v>
      </x:c>
      <x:c r="D11" s="2" t="str">
        <x:v>group-oldA-oldB</x:v>
      </x:c>
    </x:row>
    <x:row r="12" ht="38" customHeight="1">
      <x:c r="A12" s="2" t="str">
        <x:v>Allocation share residual</x:v>
      </x:c>
      <x:c r="B12" s="11" t="n">
        <x:f>Inputs!B13+Inputs!B14-1</x:f>
        <x:v>0</x:v>
      </x:c>
      <x:c r="C12" s="2" t="str">
        <x:v>fraction</x:v>
      </x:c>
      <x:c r="D12" s="2" t="str">
        <x:v>Must equal 0</x:v>
      </x:c>
    </x:row>
    <x:row r="13" ht="38" customHeight="1">
      <x:c r="A13" s="2" t="str">
        <x:v>Group correction reconciliation</x:v>
      </x:c>
      <x:c r="B13" s="8" t="n">
        <x:f>B11+Inputs!B11+Inputs!B12</x:f>
        <x:v>0</x:v>
      </x:c>
      <x:c r="C13" s="2" t="str">
        <x:v>USD</x:v>
      </x:c>
      <x:c r="D13" s="2" t="str">
        <x:v>Must equal 0</x:v>
      </x:c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CON-03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Produce a reported-to-corrected segment bridge separating measurement from allocation. Deliver a three-row control register: failure, risk, preventive / detective action, owner and evidence of operation.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Reported profit A $35,000 and B $20,000 becomes A $21,000 and B $22,000. Group profit falls from $55,000 to $43,000 solely from $8,000 cutoff and $4,000 inventory corrections. Allocation shifts $6,000 from A to B. Controls: revenue override approval tied to service evidence, independent count review and reconciliation, and a version-controlled allocation schedule tied to tickets with reviewer approval. These are proposals; do not claim they operated effectively.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Calling allocation changes a group saving; correcting A revenue twice; declaring a control effective from its description alone.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CON-03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Summit Distribution, September 2026. A reported revenue 120,000 and direct cost 70,000; B revenue 100,000 and direct cost 65,000. Shared overhead 30,000 was allocated equally. Evidence: A includes 8,000 October services incorrectly recognized in September; assume no associated direct cost. B inventory count identifies 4,000 additional September cost not recorded. Final signed allocation policy uses service tickets: A 70%, B 30%. The revenue override lacked approval; inventory count lacked independent sign-off; allocation file was manually overwritten. Use these explicit case adjustments, not a universal accounting conclusion.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 reported revenue</x:v>
      </x:c>
      <x:c r="B6" s="12" t="n">
        <x:v>120000</x:v>
      </x:c>
      <x:c r="C6" s="2" t="str">
        <x:v>USD</x:v>
      </x:c>
      <x:c r="D6" s="2" t="str">
        <x:v>ra</x:v>
      </x:c>
    </x:row>
    <x:row r="7" ht="38" customHeight="1">
      <x:c r="A7" s="2" t="str">
        <x:v>A reported direct cost</x:v>
      </x:c>
      <x:c r="B7" s="12" t="n">
        <x:v>70000</x:v>
      </x:c>
      <x:c r="C7" s="2" t="str">
        <x:v>USD</x:v>
      </x:c>
      <x:c r="D7" s="2" t="str">
        <x:v>ca</x:v>
      </x:c>
    </x:row>
    <x:row r="8" ht="38" customHeight="1">
      <x:c r="A8" s="2" t="str">
        <x:v>B reported revenue</x:v>
      </x:c>
      <x:c r="B8" s="12" t="n">
        <x:v>100000</x:v>
      </x:c>
      <x:c r="C8" s="2" t="str">
        <x:v>USD</x:v>
      </x:c>
      <x:c r="D8" s="2" t="str">
        <x:v>rb</x:v>
      </x:c>
    </x:row>
    <x:row r="9" ht="38" customHeight="1">
      <x:c r="A9" s="2" t="str">
        <x:v>B reported direct cost</x:v>
      </x:c>
      <x:c r="B9" s="12" t="n">
        <x:v>65000</x:v>
      </x:c>
      <x:c r="C9" s="2" t="str">
        <x:v>USD</x:v>
      </x:c>
      <x:c r="D9" s="2" t="str">
        <x:v>cb</x:v>
      </x:c>
    </x:row>
    <x:row r="10" ht="38" customHeight="1">
      <x:c r="A10" s="2" t="str">
        <x:v>Shared overhead</x:v>
      </x:c>
      <x:c r="B10" s="12" t="n">
        <x:v>30000</x:v>
      </x:c>
      <x:c r="C10" s="2" t="str">
        <x:v>USD</x:v>
      </x:c>
      <x:c r="D10" s="2" t="str">
        <x:v>oh</x:v>
      </x:c>
    </x:row>
    <x:row r="11" ht="38" customHeight="1">
      <x:c r="A11" s="2" t="str">
        <x:v>A revenue cutoff correction</x:v>
      </x:c>
      <x:c r="B11" s="12" t="n">
        <x:v>8000</x:v>
      </x:c>
      <x:c r="C11" s="2" t="str">
        <x:v>USD</x:v>
      </x:c>
      <x:c r="D11" s="2" t="str">
        <x:v>cut</x:v>
      </x:c>
    </x:row>
    <x:row r="12" ht="38" customHeight="1">
      <x:c r="A12" s="2" t="str">
        <x:v>B additional inventory cost</x:v>
      </x:c>
      <x:c r="B12" s="12" t="n">
        <x:v>4000</x:v>
      </x:c>
      <x:c r="C12" s="2" t="str">
        <x:v>USD</x:v>
      </x:c>
      <x:c r="D12" s="2" t="str">
        <x:v>inv</x:v>
      </x:c>
    </x:row>
    <x:row r="13" ht="38" customHeight="1">
      <x:c r="A13" s="2" t="str">
        <x:v>A final allocation share</x:v>
      </x:c>
      <x:c r="B13" s="13" t="n">
        <x:v>0.7</x:v>
      </x:c>
      <x:c r="C13" s="2" t="str">
        <x:v>fraction</x:v>
      </x:c>
      <x:c r="D13" s="2" t="str">
        <x:v>ka</x:v>
      </x:c>
    </x:row>
    <x:row r="14" ht="38" customHeight="1">
      <x:c r="A14" s="2" t="str">
        <x:v>B final allocation share</x:v>
      </x:c>
      <x:c r="B14" s="13" t="n">
        <x:v>0.3</x:v>
      </x:c>
      <x:c r="C14" s="2" t="str">
        <x:v>fraction</x:v>
      </x:c>
      <x:c r="D14" s="2" t="str">
        <x:v>kb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