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3e00df75d964517" /></Relationships>
</file>

<file path=xl/workbook.xml><?xml version="1.0" encoding="utf-8"?>
<x:workbook xmlns:x="http://schemas.openxmlformats.org/spreadsheetml/2006/main">
  <x:sheets>
    <x:sheet xmlns:r="http://schemas.openxmlformats.org/officeDocument/2006/relationships" name="Analysis" sheetId="1" r:id="R77cc0558924b4a1d"/>
    <x:sheet xmlns:r="http://schemas.openxmlformats.org/officeDocument/2006/relationships" name="Response" sheetId="2" r:id="R38090b64d8c8481a"/>
    <x:sheet xmlns:r="http://schemas.openxmlformats.org/officeDocument/2006/relationships" name="Inputs" sheetId="3" r:id="R3a4a70f321b54e1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0.00);0.00"/>
    <x:numFmt numFmtId="201" formatCode="#,##0.00;(#,##0.00);&quot;-&quot;"/>
    <x:numFmt numFmtId="202" formatCode="0.00;(0.00);0.00"/>
  </x:numFmts>
  <x:fonts count="8">
    <x:font>
      <x:sz val="11"/>
      <x:name val="Carlito"/>
    </x:font>
    <x:font>
      <x:sz val="11"/>
      <x:color rgb="FF18313C"/>
      <x:name val="Arial"/>
    </x:font>
    <x:font>
      <x:b/>
      <x:sz val="11"/>
      <x:color rgb="FFFFFFFF"/>
      <x:name val="Arial"/>
    </x:font>
    <x:font>
      <x:b/>
      <x:sz val="11"/>
      <x:color rgb="FF18313C"/>
      <x:name val="Arial"/>
    </x:font>
    <x:font>
      <x:sz val="11"/>
      <x:color rgb="FF227154"/>
      <x:name val="Arial"/>
    </x:font>
    <x:font>
      <x:sz val="11"/>
      <x:color rgb="FF2457B2"/>
      <x:name val="Arial"/>
    </x:font>
    <x:font>
      <x:sz val="10"/>
      <x:color rgb="FF52646A"/>
      <x:name val="Arial"/>
    </x:font>
    <x:font>
      <x:b/>
      <x:sz val="15"/>
      <x:color rgb="FF18313C"/>
      <x:name val="Arial"/>
    </x:font>
  </x:fonts>
  <x:fills count="5">
    <x:fill>
      <x:patternFill patternType="none"/>
    </x:fill>
    <x:fill>
      <x:patternFill patternType="gray125"/>
    </x:fill>
    <x:fill>
      <x:patternFill patternType="solid">
        <x:fgColor rgb="FF173B3C"/>
      </x:patternFill>
    </x:fill>
    <x:fill>
      <x:patternFill patternType="solid">
        <x:fgColor rgb="FFEDF4F0"/>
      </x:patternFill>
    </x:fill>
    <x:fill>
      <x:patternFill patternType="solid">
        <x:fgColor rgb="FF173B3C"/>
      </x:patternFill>
    </x:fill>
  </x:fills>
  <x:borders count="2">
    <x:border/>
    <x:border>
      <x:top style="thin">
        <x:color rgb="FFA3B6B0"/>
      </x:top>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200" fontId="4" fillId="3" borderId="0" xfId="0" applyNumberFormat="1" applyFont="1" applyFill="1" applyBorder="1" applyAlignment="1">
      <x:alignment wrapText="1"/>
    </x:xf>
    <x:xf numFmtId="200" fontId="5" fillId="0" borderId="0" xfId="0" applyNumberFormat="1" applyFont="1" applyFill="1" applyBorder="1" applyAlignment="1">
      <x:alignment wrapText="1"/>
    </x:xf>
    <x:xf numFmtId="201" fontId="1" fillId="0" borderId="0" xfId="0" applyNumberFormat="1" applyFont="1" applyFill="1" applyBorder="1"/>
    <x:xf numFmtId="201" fontId="1"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201" fontId="6" fillId="0" borderId="0" xfId="0" applyNumberFormat="1" applyFont="1" applyFill="1" applyBorder="1" applyAlignment="1">
      <x:alignment vertical="center" wrapText="1"/>
    </x:xf>
    <x:xf numFmtId="201" fontId="7" fillId="0" borderId="0" xfId="0" applyNumberFormat="1" applyFont="1" applyFill="1" applyBorder="1" applyAlignment="1">
      <x:alignment vertical="center" wrapText="1"/>
    </x:xf>
    <x:xf numFmtId="201" fontId="1" fillId="4" borderId="0" xfId="0" applyNumberFormat="1" applyFont="1" applyFill="1" applyBorder="1" applyAlignment="1">
      <x:alignment vertical="center"/>
    </x:xf>
    <x:xf numFmtId="201" fontId="2" fillId="4" borderId="0" xfId="0" applyNumberFormat="1" applyFont="1" applyFill="1" applyBorder="1" applyAlignment="1">
      <x:alignment vertical="center"/>
    </x:xf>
    <x:xf numFmtId="201" fontId="4" fillId="0" borderId="0" xfId="0" applyNumberFormat="1" applyFont="1" applyFill="1" applyBorder="1" applyAlignment="1">
      <x:alignment vertical="center"/>
    </x:xf>
    <x:xf numFmtId="201" fontId="3" fillId="0" borderId="0" xfId="0" applyNumberFormat="1" applyFont="1" applyFill="1" applyBorder="1" applyAlignment="1">
      <x:alignment vertical="center"/>
    </x:xf>
    <x:xf numFmtId="201" fontId="3" fillId="0" borderId="1" xfId="0" applyNumberFormat="1" applyFont="1" applyFill="1" applyBorder="1" applyAlignment="1">
      <x:alignment vertical="center"/>
    </x:xf>
    <x:xf numFmtId="202" fontId="1" fillId="0" borderId="0" xfId="0" applyNumberFormat="1" applyFont="1" applyFill="1" applyBorder="1" applyAlignment="1">
      <x:alignment vertical="center"/>
    </x:xf>
    <x:xf numFmtId="201" fontId="1" fillId="0" borderId="0" xfId="0" applyNumberFormat="1" applyFont="1" applyFill="1" applyBorder="1" applyAlignment="1">
      <x:alignment vertical="center" wrapText="1"/>
    </x:xf>
  </x:cellXfs>
  <x:cellStyles count="1">
    <x:cellStyle name="Normal" xfId="0"/>
  </x:cellStyles>
  <x:dxfs count="2">
    <x:dxf>
      <x:font>
        <x:b/>
        <x:color rgb="FFA12626"/>
      </x:font>
      <x:fill>
        <x:patternFill patternType="solid">
          <x:bgColor rgb="FFFCE2E2"/>
        </x:patternFill>
      </x:fill>
    </x:dxf>
    <x:dxf>
      <x:font>
        <x:b/>
        <x:color rgb="FFA12626"/>
      </x:font>
      <x:fill>
        <x:patternFill patternType="solid">
          <x:bgColor rgb="FFFC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d247e5045164b2e" /><Relationship Type="http://schemas.openxmlformats.org/officeDocument/2006/relationships/theme" Target="/xl/theme/theme1.xml" Id="R0b37a600bd174ce7" /><Relationship Type="http://schemas.openxmlformats.org/officeDocument/2006/relationships/sharedStrings" Target="/xl/sharedStrings.xml" Id="R67560f9464f9413a" /><Relationship Type="http://schemas.openxmlformats.org/officeDocument/2006/relationships/worksheet" Target="/xl/worksheets/sheet1.xml" Id="R77cc0558924b4a1d" /><Relationship Type="http://schemas.openxmlformats.org/officeDocument/2006/relationships/worksheet" Target="/xl/worksheets/sheet2.xml" Id="R38090b64d8c8481a" /><Relationship Type="http://schemas.openxmlformats.org/officeDocument/2006/relationships/worksheet" Target="/xl/worksheets/sheet3.xml" Id="R3a4a70f321b54e1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28" hidden="0" customWidth="1"/>
    <x:col min="4" max="4" width="28" hidden="0" customWidth="1"/>
    <x:col min="5" max="5" width="17" hidden="0" customWidth="1"/>
    <x:col min="6" max="6" width="17" hidden="0" customWidth="1"/>
    <x:col min="7" max="7" width="17" hidden="0" customWidth="1"/>
    <x:col min="8" max="8" width="17" hidden="0" customWidth="1"/>
  </x:cols>
  <x:sheetData>
    <x:row r="1" ht="24" customHeight="1">
      <x:c r="A1" s="11"/>
      <x:c r="B1" s="11"/>
      <x:c r="C1" s="11"/>
      <x:c r="D1" s="11"/>
      <x:c r="E1" s="11"/>
      <x:c r="F1" s="11"/>
      <x:c r="G1" s="11"/>
      <x:c r="H1" s="11"/>
    </x:row>
    <x:row r="2" ht="32" customHeight="1">
      <x:c r="A2" s="14" t="str">
        <x:v>FPA-02 — Monthly base and downside forecast</x:v>
      </x:c>
      <x:c r="B2" s="14"/>
      <x:c r="C2" s="14"/>
      <x:c r="D2" s="14"/>
      <x:c r="E2" s="14"/>
      <x:c r="F2" s="14"/>
      <x:c r="G2" s="14"/>
      <x:c r="H2" s="14"/>
    </x:row>
    <x:row r="3" ht="30" customHeight="1">
      <x:c r="A3" s="13" t="str">
        <x:v>Version 1.1. Original synthetic teaching case. Amounts follow the units in the brief.</x:v>
      </x:c>
      <x:c r="B3" s="13"/>
      <x:c r="C3" s="13"/>
      <x:c r="D3" s="13"/>
      <x:c r="E3" s="13"/>
      <x:c r="F3" s="13"/>
      <x:c r="G3" s="13"/>
      <x:c r="H3" s="13"/>
    </x:row>
    <x:row r="4" ht="24" customHeight="1">
      <x:c r="A4" s="11"/>
      <x:c r="B4" s="11"/>
      <x:c r="C4" s="11"/>
      <x:c r="D4" s="11"/>
      <x:c r="E4" s="11"/>
      <x:c r="F4" s="11"/>
      <x:c r="G4" s="11"/>
      <x:c r="H4" s="11"/>
    </x:row>
    <x:row r="5" ht="25" customHeight="1">
      <x:c r="A5" s="16" t="str">
        <x:v>Base operating forecast (USD)</x:v>
      </x:c>
      <x:c r="B5" s="16"/>
      <x:c r="C5" s="16"/>
      <x:c r="D5" s="16"/>
      <x:c r="E5" s="16"/>
      <x:c r="F5" s="11"/>
      <x:c r="G5" s="11"/>
      <x:c r="H5" s="11"/>
    </x:row>
    <x:row r="6" ht="24" customHeight="1">
      <x:c r="A6" s="11" t="str">
        <x:v>Driver / P&amp;L</x:v>
      </x:c>
      <x:c r="B6" s="11" t="str">
        <x:v>Oct-26</x:v>
      </x:c>
      <x:c r="C6" s="11" t="str">
        <x:v>Nov-26</x:v>
      </x:c>
      <x:c r="D6" s="11" t="str">
        <x:v>Dec-26</x:v>
      </x:c>
      <x:c r="E6" s="11" t="str">
        <x:v>Q4 total</x:v>
      </x:c>
      <x:c r="F6" s="11"/>
      <x:c r="G6" s="11"/>
      <x:c r="H6" s="11"/>
    </x:row>
    <x:row r="7" ht="24" customHeight="1">
      <x:c r="A7" s="11" t="str">
        <x:v>Units</x:v>
      </x:c>
      <x:c r="B7" s="17" t="n">
        <x:f>Inputs!B6*Inputs!B7</x:f>
        <x:v>1100</x:v>
      </x:c>
      <x:c r="C7" s="17" t="n">
        <x:f>B7*Inputs!$B$8</x:f>
        <x:v>1155</x:v>
      </x:c>
      <x:c r="D7" s="17" t="n">
        <x:f>C7*Inputs!$B$8</x:f>
        <x:v>1212.75</x:v>
      </x:c>
      <x:c r="E7" s="11" t="n">
        <x:f>SUM(B7:D7)</x:f>
        <x:v>3467.75</x:v>
      </x:c>
      <x:c r="F7" s="11"/>
      <x:c r="G7" s="11"/>
      <x:c r="H7" s="11"/>
    </x:row>
    <x:row r="8" ht="24" customHeight="1">
      <x:c r="A8" s="11" t="str">
        <x:v>Realised price / unit</x:v>
      </x:c>
      <x:c r="B8" s="17" t="n">
        <x:f>Inputs!$B$9</x:f>
        <x:v>100</x:v>
      </x:c>
      <x:c r="C8" s="17" t="n">
        <x:f>Inputs!$B$9</x:f>
        <x:v>100</x:v>
      </x:c>
      <x:c r="D8" s="17" t="n">
        <x:f>Inputs!$B$9</x:f>
        <x:v>100</x:v>
      </x:c>
      <x:c r="E8" s="11"/>
      <x:c r="F8" s="11"/>
      <x:c r="G8" s="11"/>
      <x:c r="H8" s="11"/>
    </x:row>
    <x:row r="9" ht="24" customHeight="1">
      <x:c r="A9" s="11" t="str">
        <x:v>Variable cost / unit</x:v>
      </x:c>
      <x:c r="B9" s="17" t="n">
        <x:f>Inputs!$B$10</x:f>
        <x:v>62</x:v>
      </x:c>
      <x:c r="C9" s="17" t="n">
        <x:f>Inputs!$B$10</x:f>
        <x:v>62</x:v>
      </x:c>
      <x:c r="D9" s="17" t="n">
        <x:f>Inputs!$B$10</x:f>
        <x:v>62</x:v>
      </x:c>
      <x:c r="E9" s="11"/>
      <x:c r="F9" s="11"/>
      <x:c r="G9" s="11"/>
      <x:c r="H9" s="11"/>
    </x:row>
    <x:row r="10" ht="24" customHeight="1">
      <x:c r="A10" s="11" t="str">
        <x:v>Revenue</x:v>
      </x:c>
      <x:c r="B10" s="11" t="n">
        <x:f>B7*B8</x:f>
        <x:v>110000</x:v>
      </x:c>
      <x:c r="C10" s="11" t="n">
        <x:f>C7*C8</x:f>
        <x:v>115500</x:v>
      </x:c>
      <x:c r="D10" s="11" t="n">
        <x:f>D7*D8</x:f>
        <x:v>121275</x:v>
      </x:c>
      <x:c r="E10" s="11" t="n">
        <x:f>SUM(B10:D10)</x:f>
        <x:v>346775</x:v>
      </x:c>
      <x:c r="F10" s="11"/>
      <x:c r="G10" s="11"/>
      <x:c r="H10" s="11"/>
    </x:row>
    <x:row r="11" ht="24" customHeight="1">
      <x:c r="A11" s="11" t="str">
        <x:v>Variable costs</x:v>
      </x:c>
      <x:c r="B11" s="11" t="n">
        <x:f>B7*B9</x:f>
        <x:v>68200</x:v>
      </x:c>
      <x:c r="C11" s="11" t="n">
        <x:f>C7*C9</x:f>
        <x:v>71610</x:v>
      </x:c>
      <x:c r="D11" s="11" t="n">
        <x:f>D7*D9</x:f>
        <x:v>75190.5</x:v>
      </x:c>
      <x:c r="E11" s="11" t="n">
        <x:f>SUM(B11:D11)</x:f>
        <x:v>215000.5</x:v>
      </x:c>
      <x:c r="F11" s="11"/>
      <x:c r="G11" s="11"/>
      <x:c r="H11" s="11"/>
    </x:row>
    <x:row r="12" ht="24" customHeight="1">
      <x:c r="A12" s="11" t="str">
        <x:v>Contribution</x:v>
      </x:c>
      <x:c r="B12" s="11" t="n">
        <x:f>B10-B11</x:f>
        <x:v>41800</x:v>
      </x:c>
      <x:c r="C12" s="11" t="n">
        <x:f>C10-C11</x:f>
        <x:v>43890</x:v>
      </x:c>
      <x:c r="D12" s="11" t="n">
        <x:f>D10-D11</x:f>
        <x:v>46084.5</x:v>
      </x:c>
      <x:c r="E12" s="11" t="n">
        <x:f>SUM(B12:D12)</x:f>
        <x:v>131774.5</x:v>
      </x:c>
      <x:c r="F12" s="11"/>
      <x:c r="G12" s="11"/>
      <x:c r="H12" s="11"/>
    </x:row>
    <x:row r="13" ht="24" customHeight="1">
      <x:c r="A13" s="11" t="str">
        <x:v>Fixed costs</x:v>
      </x:c>
      <x:c r="B13" s="17" t="n">
        <x:f>Inputs!$B$11</x:f>
        <x:v>28000</x:v>
      </x:c>
      <x:c r="C13" s="17" t="n">
        <x:f>Inputs!$B$11</x:f>
        <x:v>28000</x:v>
      </x:c>
      <x:c r="D13" s="17" t="n">
        <x:f>Inputs!$B$11</x:f>
        <x:v>28000</x:v>
      </x:c>
      <x:c r="E13" s="11" t="n">
        <x:f>SUM(B13:D13)</x:f>
        <x:v>84000</x:v>
      </x:c>
      <x:c r="F13" s="11"/>
      <x:c r="G13" s="11"/>
      <x:c r="H13" s="11"/>
    </x:row>
    <x:row r="14" ht="24" customHeight="1">
      <x:c r="A14" s="19" t="str">
        <x:v>Operating profit</x:v>
      </x:c>
      <x:c r="B14" s="19" t="n">
        <x:f>B12-B13</x:f>
        <x:v>13800</x:v>
      </x:c>
      <x:c r="C14" s="19" t="n">
        <x:f>C12-C13</x:f>
        <x:v>15890</x:v>
      </x:c>
      <x:c r="D14" s="19" t="n">
        <x:f>D12-D13</x:f>
        <x:v>18084.5</x:v>
      </x:c>
      <x:c r="E14" s="19" t="n">
        <x:f>SUM(B14:D14)</x:f>
        <x:v>47774.5</x:v>
      </x:c>
      <x:c r="F14" s="11"/>
      <x:c r="G14" s="11"/>
      <x:c r="H14" s="11"/>
    </x:row>
    <x:row r="15" ht="24" customHeight="1">
      <x:c r="A15" s="11"/>
      <x:c r="B15" s="11"/>
      <x:c r="C15" s="11"/>
      <x:c r="D15" s="11"/>
      <x:c r="E15" s="11"/>
      <x:c r="F15" s="11"/>
      <x:c r="G15" s="11"/>
      <x:c r="H15" s="11"/>
    </x:row>
    <x:row r="16" ht="24" customHeight="1">
      <x:c r="A16" s="11" t="str">
        <x:v>Base quarter reconciliation</x:v>
      </x:c>
      <x:c r="B16" s="20" t="n">
        <x:f>E14-(E10-E11-E13)</x:f>
        <x:v>0</x:v>
      </x:c>
      <x:c r="C16" s="11"/>
      <x:c r="D16" s="11"/>
      <x:c r="E16" s="11"/>
      <x:c r="F16" s="11"/>
      <x:c r="G16" s="11"/>
      <x:c r="H16" s="11"/>
    </x:row>
    <x:row r="17" ht="24" customHeight="1">
      <x:c r="A17" s="11"/>
      <x:c r="B17" s="11"/>
      <x:c r="C17" s="11"/>
      <x:c r="D17" s="11"/>
      <x:c r="E17" s="11"/>
      <x:c r="F17" s="11"/>
      <x:c r="G17" s="11"/>
      <x:c r="H17" s="11"/>
    </x:row>
    <x:row r="18" ht="24" customHeight="1">
      <x:c r="A18" s="11"/>
      <x:c r="B18" s="11"/>
      <x:c r="C18" s="11"/>
      <x:c r="D18" s="11"/>
      <x:c r="E18" s="11"/>
      <x:c r="F18" s="11"/>
      <x:c r="G18" s="11"/>
      <x:c r="H18" s="11"/>
    </x:row>
    <x:row r="19" ht="25" customHeight="1">
      <x:c r="A19" s="16" t="str">
        <x:v>Downside operating forecast (USD)</x:v>
      </x:c>
      <x:c r="B19" s="16"/>
      <x:c r="C19" s="16"/>
      <x:c r="D19" s="16"/>
      <x:c r="E19" s="16"/>
      <x:c r="F19" s="11"/>
      <x:c r="G19" s="11"/>
      <x:c r="H19" s="11"/>
    </x:row>
    <x:row r="20" ht="24" customHeight="1">
      <x:c r="A20" s="11" t="str">
        <x:v>Driver / P&amp;L</x:v>
      </x:c>
      <x:c r="B20" s="11" t="str">
        <x:v>Oct-26</x:v>
      </x:c>
      <x:c r="C20" s="11" t="str">
        <x:v>Nov-26</x:v>
      </x:c>
      <x:c r="D20" s="11" t="str">
        <x:v>Dec-26</x:v>
      </x:c>
      <x:c r="E20" s="11" t="str">
        <x:v>Q4 total</x:v>
      </x:c>
      <x:c r="F20" s="11"/>
      <x:c r="G20" s="11"/>
      <x:c r="H20" s="11"/>
    </x:row>
    <x:row r="21" ht="24" customHeight="1">
      <x:c r="A21" s="11" t="str">
        <x:v>Units</x:v>
      </x:c>
      <x:c r="B21" s="17" t="n">
        <x:f>B7*Inputs!$B$12</x:f>
        <x:v>990</x:v>
      </x:c>
      <x:c r="C21" s="17" t="n">
        <x:f>C7*Inputs!$B$12</x:f>
        <x:v>1039.5</x:v>
      </x:c>
      <x:c r="D21" s="17" t="n">
        <x:f>D7*Inputs!$B$12</x:f>
        <x:v>1091.4750000000001</x:v>
      </x:c>
      <x:c r="E21" s="11" t="n">
        <x:f>SUM(B21:D21)</x:f>
        <x:v>3120.9750000000004</x:v>
      </x:c>
      <x:c r="F21" s="11"/>
      <x:c r="G21" s="11"/>
      <x:c r="H21" s="11"/>
    </x:row>
    <x:row r="22" ht="24" customHeight="1">
      <x:c r="A22" s="11" t="str">
        <x:v>Realised price / unit</x:v>
      </x:c>
      <x:c r="B22" s="17" t="n">
        <x:f>Inputs!$B$13</x:f>
        <x:v>98</x:v>
      </x:c>
      <x:c r="C22" s="17" t="n">
        <x:f>Inputs!$B$13</x:f>
        <x:v>98</x:v>
      </x:c>
      <x:c r="D22" s="17" t="n">
        <x:f>Inputs!$B$13</x:f>
        <x:v>98</x:v>
      </x:c>
      <x:c r="E22" s="11"/>
      <x:c r="F22" s="11"/>
      <x:c r="G22" s="11"/>
      <x:c r="H22" s="11"/>
    </x:row>
    <x:row r="23" ht="24" customHeight="1">
      <x:c r="A23" s="11" t="str">
        <x:v>Variable cost / unit</x:v>
      </x:c>
      <x:c r="B23" s="17" t="n">
        <x:f>Inputs!$B$14</x:f>
        <x:v>64</x:v>
      </x:c>
      <x:c r="C23" s="17" t="n">
        <x:f>Inputs!$B$14</x:f>
        <x:v>64</x:v>
      </x:c>
      <x:c r="D23" s="17" t="n">
        <x:f>Inputs!$B$14</x:f>
        <x:v>64</x:v>
      </x:c>
      <x:c r="E23" s="11"/>
      <x:c r="F23" s="11"/>
      <x:c r="G23" s="11"/>
      <x:c r="H23" s="11"/>
    </x:row>
    <x:row r="24" ht="24" customHeight="1">
      <x:c r="A24" s="11" t="str">
        <x:v>Revenue</x:v>
      </x:c>
      <x:c r="B24" s="11" t="n">
        <x:f>B21*B22</x:f>
        <x:v>97020</x:v>
      </x:c>
      <x:c r="C24" s="11" t="n">
        <x:f>C21*C22</x:f>
        <x:v>101871</x:v>
      </x:c>
      <x:c r="D24" s="11" t="n">
        <x:f>D21*D22</x:f>
        <x:v>106964.55000000002</x:v>
      </x:c>
      <x:c r="E24" s="11" t="n">
        <x:f>SUM(B24:D24)</x:f>
        <x:v>305855.55000000005</x:v>
      </x:c>
      <x:c r="F24" s="11"/>
      <x:c r="G24" s="11"/>
      <x:c r="H24" s="11"/>
    </x:row>
    <x:row r="25" ht="24" customHeight="1">
      <x:c r="A25" s="11" t="str">
        <x:v>Variable costs</x:v>
      </x:c>
      <x:c r="B25" s="11" t="n">
        <x:f>B21*B23</x:f>
        <x:v>63360</x:v>
      </x:c>
      <x:c r="C25" s="11" t="n">
        <x:f>C21*C23</x:f>
        <x:v>66528</x:v>
      </x:c>
      <x:c r="D25" s="11" t="n">
        <x:f>D21*D23</x:f>
        <x:v>69854.40000000001</x:v>
      </x:c>
      <x:c r="E25" s="11" t="n">
        <x:f>SUM(B25:D25)</x:f>
        <x:v>199742.40000000002</x:v>
      </x:c>
      <x:c r="F25" s="11"/>
      <x:c r="G25" s="11"/>
      <x:c r="H25" s="11"/>
    </x:row>
    <x:row r="26" ht="24" customHeight="1">
      <x:c r="A26" s="11" t="str">
        <x:v>Contribution</x:v>
      </x:c>
      <x:c r="B26" s="11" t="n">
        <x:f>B24-B25</x:f>
        <x:v>33660</x:v>
      </x:c>
      <x:c r="C26" s="11" t="n">
        <x:f>C24-C25</x:f>
        <x:v>35343</x:v>
      </x:c>
      <x:c r="D26" s="11" t="n">
        <x:f>D24-D25</x:f>
        <x:v>37110.15000000001</x:v>
      </x:c>
      <x:c r="E26" s="11" t="n">
        <x:f>SUM(B26:D26)</x:f>
        <x:v>106113.15000000001</x:v>
      </x:c>
      <x:c r="F26" s="11"/>
      <x:c r="G26" s="11"/>
      <x:c r="H26" s="11"/>
    </x:row>
    <x:row r="27" ht="24" customHeight="1">
      <x:c r="A27" s="11" t="str">
        <x:v>Fixed costs</x:v>
      </x:c>
      <x:c r="B27" s="17" t="n">
        <x:f>Inputs!$B$11</x:f>
        <x:v>28000</x:v>
      </x:c>
      <x:c r="C27" s="17" t="n">
        <x:f>Inputs!$B$11</x:f>
        <x:v>28000</x:v>
      </x:c>
      <x:c r="D27" s="17" t="n">
        <x:f>Inputs!$B$11</x:f>
        <x:v>28000</x:v>
      </x:c>
      <x:c r="E27" s="11" t="n">
        <x:f>SUM(B27:D27)</x:f>
        <x:v>84000</x:v>
      </x:c>
      <x:c r="F27" s="11"/>
      <x:c r="G27" s="11"/>
      <x:c r="H27" s="11"/>
    </x:row>
    <x:row r="28" ht="24" customHeight="1">
      <x:c r="A28" s="19" t="str">
        <x:v>Operating profit</x:v>
      </x:c>
      <x:c r="B28" s="19" t="n">
        <x:f>B26-B27</x:f>
        <x:v>5660</x:v>
      </x:c>
      <x:c r="C28" s="19" t="n">
        <x:f>C26-C27</x:f>
        <x:v>7343</x:v>
      </x:c>
      <x:c r="D28" s="19" t="n">
        <x:f>D26-D27</x:f>
        <x:v>9110.150000000009</x:v>
      </x:c>
      <x:c r="E28" s="19" t="n">
        <x:f>SUM(B28:D28)</x:f>
        <x:v>22113.15000000001</x:v>
      </x:c>
      <x:c r="F28" s="11"/>
      <x:c r="G28" s="11"/>
      <x:c r="H28" s="11"/>
    </x:row>
    <x:row r="29" ht="24" customHeight="1">
      <x:c r="A29" s="11"/>
      <x:c r="B29" s="11"/>
      <x:c r="C29" s="11"/>
      <x:c r="D29" s="11"/>
      <x:c r="E29" s="11"/>
      <x:c r="F29" s="11"/>
      <x:c r="G29" s="11"/>
      <x:c r="H29" s="11"/>
    </x:row>
    <x:row r="30" ht="24" customHeight="1">
      <x:c r="A30" s="11" t="str">
        <x:v>Downside quarter reconciliation</x:v>
      </x:c>
      <x:c r="B30" s="20" t="n">
        <x:f>E28-(E24-E25-E27)</x:f>
        <x:v>-1.4551915228366852e-11</x:v>
      </x:c>
      <x:c r="C30" s="11"/>
      <x:c r="D30" s="11"/>
      <x:c r="E30" s="11"/>
      <x:c r="F30" s="11"/>
      <x:c r="G30" s="11"/>
      <x:c r="H30" s="11"/>
    </x:row>
    <x:row r="31" ht="24" customHeight="1">
      <x:c r="A31" s="11" t="str">
        <x:v>Downside less base profit</x:v>
      </x:c>
      <x:c r="B31" s="11" t="n">
        <x:f>E28-E14</x:f>
        <x:v>-25661.34999999999</x:v>
      </x:c>
      <x:c r="C31" s="11"/>
      <x:c r="D31" s="11"/>
      <x:c r="E31" s="11"/>
      <x:c r="F31" s="11"/>
      <x:c r="G31" s="11"/>
      <x:c r="H31" s="11"/>
    </x:row>
    <x:row r="32" ht="24" customHeight="1">
      <x:c r="A32" s="11"/>
      <x:c r="B32" s="11"/>
      <x:c r="C32" s="11"/>
      <x:c r="D32" s="11"/>
      <x:c r="E32" s="11"/>
      <x:c r="F32" s="11"/>
      <x:c r="G32" s="11"/>
      <x:c r="H32" s="11"/>
    </x:row>
    <x:row r="33" ht="25" customHeight="1">
      <x:c r="A33" s="16" t="str">
        <x:v>Driver validation register</x:v>
      </x:c>
      <x:c r="B33" s="16"/>
      <x:c r="C33" s="16"/>
      <x:c r="D33" s="16"/>
      <x:c r="E33" s="16"/>
      <x:c r="F33" s="16"/>
      <x:c r="G33" s="16"/>
      <x:c r="H33" s="16"/>
    </x:row>
    <x:row r="34" ht="35" customHeight="1">
      <x:c r="A34" s="21" t="str">
        <x:v>Driver</x:v>
      </x:c>
      <x:c r="B34" s="21" t="str">
        <x:v>Owner</x:v>
      </x:c>
      <x:c r="C34" s="21" t="str">
        <x:v>Evidence</x:v>
      </x:c>
      <x:c r="D34" s="21" t="str">
        <x:v>Revision trigger</x:v>
      </x:c>
      <x:c r="E34" s="11"/>
      <x:c r="F34" s="11"/>
      <x:c r="G34" s="11"/>
      <x:c r="H34" s="11"/>
    </x:row>
    <x:row r="35" ht="35" customHeight="1">
      <x:c r="A35" s="21" t="str">
        <x:v>Demand</x:v>
      </x:c>
      <x:c r="B35" s="21" t="str">
        <x:v>Sales</x:v>
      </x:c>
      <x:c r="C35" s="21" t="str">
        <x:v>Confirmed orders</x:v>
      </x:c>
      <x:c r="D35" s="21" t="str">
        <x:v>Volume below base</x:v>
      </x:c>
      <x:c r="E35" s="11"/>
      <x:c r="F35" s="11"/>
      <x:c r="G35" s="11"/>
      <x:c r="H35" s="11"/>
    </x:row>
    <x:row r="36" ht="35" customHeight="1">
      <x:c r="A36" s="21" t="str">
        <x:v>Realised price</x:v>
      </x:c>
      <x:c r="B36" s="21" t="str">
        <x:v>Commercial finance</x:v>
      </x:c>
      <x:c r="C36" s="21" t="str">
        <x:v>Signed prices / discounts</x:v>
      </x:c>
      <x:c r="D36" s="21" t="str">
        <x:v>Net price below base</x:v>
      </x:c>
      <x:c r="E36" s="11"/>
      <x:c r="F36" s="11"/>
      <x:c r="G36" s="11"/>
      <x:c r="H36" s="11"/>
    </x:row>
    <x:row r="37" ht="35" customHeight="1">
      <x:c r="A37" s="21" t="str">
        <x:v>Unit cost</x:v>
      </x:c>
      <x:c r="B37" s="21" t="str">
        <x:v>Operations</x:v>
      </x:c>
      <x:c r="C37" s="21" t="str">
        <x:v>Supplier and usage data</x:v>
      </x:c>
      <x:c r="D37" s="21" t="str">
        <x:v>Unit cost above base</x:v>
      </x:c>
      <x:c r="E37" s="11"/>
      <x:c r="F37" s="11"/>
      <x:c r="G37" s="11"/>
      <x:c r="H37" s="11"/>
    </x:row>
    <x:row r="38" ht="24" customHeight="1">
      <x:c r="A38" s="11"/>
      <x:c r="B38" s="11"/>
      <x:c r="C38" s="11"/>
      <x:c r="D38" s="11"/>
      <x:c r="E38" s="11"/>
      <x:c r="F38" s="11"/>
      <x:c r="G38" s="11"/>
      <x:c r="H38" s="11"/>
    </x:row>
    <x:row r="39" ht="24" customHeight="1">
      <x:c r="A39" s="11"/>
      <x:c r="B39" s="11"/>
      <x:c r="C39" s="11"/>
      <x:c r="D39" s="11"/>
      <x:c r="E39" s="11"/>
      <x:c r="F39" s="11"/>
      <x:c r="G39" s="11"/>
      <x:c r="H39" s="11"/>
    </x:row>
    <x:row r="40" ht="40" customHeight="1">
      <x:c r="A40" s="13" t="str">
        <x:v>Fractional units are permitted expected planning volumes. Fixed costs are period totals. Neither schedule is a probability forecast or a cash forecast.</x:v>
      </x:c>
      <x:c r="B40" s="13"/>
      <x:c r="C40" s="13"/>
      <x:c r="D40" s="13"/>
      <x:c r="E40" s="13"/>
      <x:c r="F40" s="13"/>
      <x:c r="G40" s="13"/>
      <x:c r="H40" s="13"/>
    </x:row>
    <x:row r="41" ht="24" customHeight="1">
      <x:c r="A41" s="11"/>
      <x:c r="B41" s="11"/>
      <x:c r="C41" s="11"/>
      <x:c r="D41" s="11"/>
      <x:c r="E41" s="11"/>
      <x:c r="F41" s="11"/>
      <x:c r="G41" s="11"/>
      <x:c r="H41" s="11"/>
    </x:row>
    <x:row r="42" ht="24" customHeight="1">
      <x:c r="A42" s="11"/>
      <x:c r="B42" s="11"/>
      <x:c r="C42" s="11"/>
      <x:c r="D42" s="11"/>
      <x:c r="E42" s="11"/>
      <x:c r="F42" s="11"/>
      <x:c r="G42" s="11"/>
      <x:c r="H42" s="11"/>
    </x:row>
    <x:row r="43" ht="24" customHeight="1">
      <x:c r="A43" s="11"/>
      <x:c r="B43" s="11"/>
      <x:c r="C43" s="11"/>
      <x:c r="D43" s="11"/>
      <x:c r="E43" s="11"/>
      <x:c r="F43" s="11"/>
      <x:c r="G43" s="11"/>
      <x:c r="H43" s="11"/>
    </x:row>
    <x:row r="44" ht="24" customHeight="1">
      <x:c r="A44" s="11"/>
      <x:c r="B44" s="11"/>
      <x:c r="C44" s="11"/>
      <x:c r="D44" s="11"/>
      <x:c r="E44" s="11"/>
      <x:c r="F44" s="11"/>
      <x:c r="G44" s="11"/>
      <x:c r="H44" s="11"/>
    </x:row>
    <x:row r="45" ht="24" customHeight="1">
      <x:c r="A45" s="11"/>
      <x:c r="B45" s="11"/>
      <x:c r="C45" s="11"/>
      <x:c r="D45" s="11"/>
      <x:c r="E45" s="11"/>
      <x:c r="F45" s="11"/>
      <x:c r="G45" s="11"/>
      <x:c r="H45" s="11"/>
    </x:row>
  </x:sheetData>
  <x:mergeCells>
    <x:mergeCell ref="A2:H2"/>
    <x:mergeCell ref="A3:H3"/>
    <x:mergeCell ref="A40:H40"/>
  </x:mergeCells>
  <x:conditionalFormatting sqref="B16:B16">
    <x:cfRule type="cellIs" dxfId="0" priority="1" operator="notBetween">
      <x:formula>-0.005</x:formula>
      <x:formula>0.005</x:formula>
    </x:cfRule>
  </x:conditionalFormatting>
  <x:conditionalFormatting sqref="B30:B30">
    <x:cfRule type="cellIs" dxfId="1" priority="2" operator="notBetween">
      <x:formula>-0.005</x:formula>
      <x:formula>0.005</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17" hidden="0" customWidth="1"/>
    <x:col min="5" max="5" width="17" hidden="0" customWidth="1"/>
    <x:col min="6" max="6" width="17" hidden="0" customWidth="1"/>
  </x:cols>
  <x:sheetData>
    <x:row r="1" ht="24" customHeight="1">
      <x:c r="A1" s="11"/>
      <x:c r="B1" s="11"/>
      <x:c r="C1" s="11"/>
      <x:c r="D1" s="11"/>
      <x:c r="E1" s="11"/>
      <x:c r="F1" s="11"/>
    </x:row>
    <x:row r="2" ht="32" customHeight="1">
      <x:c r="A2" s="14" t="str">
        <x:v>FPA-02 — Decision and supporting evidence</x:v>
      </x:c>
      <x:c r="B2" s="14"/>
      <x:c r="C2" s="14"/>
      <x:c r="D2" s="14"/>
      <x:c r="E2" s="14"/>
      <x:c r="F2" s="14"/>
    </x:row>
    <x:row r="3" ht="30" customHeight="1">
      <x:c r="A3" s="13" t="str">
        <x:v>Version 1.1. Original synthetic teaching case. Amounts follow the units in the brief.</x:v>
      </x:c>
      <x:c r="B3" s="13"/>
      <x:c r="C3" s="13"/>
      <x:c r="D3" s="13"/>
      <x:c r="E3" s="13"/>
      <x:c r="F3" s="13"/>
    </x:row>
    <x:row r="4" ht="24" customHeight="1">
      <x:c r="A4" s="11"/>
      <x:c r="B4" s="11"/>
      <x:c r="C4" s="11"/>
      <x:c r="D4" s="11"/>
      <x:c r="E4" s="11"/>
      <x:c r="F4" s="11"/>
    </x:row>
    <x:row r="5" ht="25" customHeight="1">
      <x:c r="A5" s="16" t="str">
        <x:v>Required deliverables</x:v>
      </x:c>
      <x:c r="B5" s="16"/>
      <x:c r="C5" s="16"/>
      <x:c r="D5" s="16"/>
      <x:c r="E5" s="16"/>
      <x:c r="F5" s="16"/>
    </x:row>
    <x:row r="6" ht="90" customHeight="1">
      <x:c r="A6" s="13" t="str">
        <x:v>Build monthly base and downside schedules showing units, revenue, variable costs, fixed costs and operating profit. Add a driver register naming who must validate demand, pricing and cost. Recommend two triggers for revising the forecast.</x:v>
      </x:c>
      <x:c r="B6" s="13"/>
      <x:c r="C6" s="13"/>
      <x:c r="D6" s="13"/>
      <x:c r="E6" s="13"/>
      <x:c r="F6" s="13"/>
    </x:row>
    <x:row r="7" ht="24" customHeight="1">
      <x:c r="A7" s="11"/>
      <x:c r="B7" s="11"/>
      <x:c r="C7" s="11"/>
      <x:c r="D7" s="11"/>
      <x:c r="E7" s="11"/>
      <x:c r="F7" s="11"/>
    </x:row>
    <x:row r="8" ht="24" customHeight="1">
      <x:c r="A8" s="11"/>
      <x:c r="B8" s="11"/>
      <x:c r="C8" s="11"/>
      <x:c r="D8" s="11"/>
      <x:c r="E8" s="11"/>
      <x:c r="F8" s="11"/>
    </x:row>
    <x:row r="9" ht="25" customHeight="1">
      <x:c r="A9" s="16" t="str">
        <x:v>Decision</x:v>
      </x:c>
      <x:c r="B9" s="16"/>
      <x:c r="C9" s="16"/>
      <x:c r="D9" s="16"/>
      <x:c r="E9" s="16"/>
      <x:c r="F9" s="16"/>
    </x:row>
    <x:row r="10" ht="80" customHeight="1">
      <x:c r="A10" s="13" t="str">
        <x:v>Use the driver-based downside as a planning scenario and obtain named owners' validation before committing resources.</x:v>
      </x:c>
      <x:c r="B10" s="13"/>
      <x:c r="C10" s="13"/>
      <x:c r="D10" s="13"/>
      <x:c r="E10" s="13"/>
      <x:c r="F10" s="13"/>
    </x:row>
    <x:row r="11" ht="24" customHeight="1">
      <x:c r="A11" s="11"/>
      <x:c r="B11" s="11"/>
      <x:c r="C11" s="11"/>
      <x:c r="D11" s="11"/>
      <x:c r="E11" s="11"/>
      <x:c r="F11" s="11"/>
    </x:row>
    <x:row r="12" ht="24" customHeight="1">
      <x:c r="A12" s="11"/>
      <x:c r="B12" s="11"/>
      <x:c r="C12" s="11"/>
      <x:c r="D12" s="11"/>
      <x:c r="E12" s="11"/>
      <x:c r="F12" s="11"/>
    </x:row>
    <x:row r="13" ht="25" customHeight="1">
      <x:c r="A13" s="16" t="str">
        <x:v>Evidence and reasoning</x:v>
      </x:c>
      <x:c r="B13" s="16"/>
      <x:c r="C13" s="16"/>
      <x:c r="D13" s="16"/>
      <x:c r="E13" s="16"/>
      <x:c r="F13" s="16"/>
    </x:row>
    <x:row r="14" ht="190" customHeight="1">
      <x:c r="A14" s="13" t="str">
        <x:v>Base units are 1,100 / 1,155 / 1,212.75. Base monthly profits are $13,800 / $15,890 / $18,084.50, totaling $47,774.50. Downside profits are $5,660 / $7,343 / $9,110.15, totaling $22,113.15; the shortfall is $25,661.35. Validate demand with Sales, realized pricing with commercial finance and unit cost with Operations. Examples of triggers: confirmed order volume below the base path and signed supplier rates above $62. Do not present scenario volume as committed orders. Lower volume, lower price and higher unit cost compound the profit decline while fixed costs remain unchanged. Fractional units are allowed expected planning volumes, not physical dispatch instructions.</x:v>
      </x:c>
      <x:c r="B14" s="13"/>
      <x:c r="C14" s="13"/>
      <x:c r="D14" s="13"/>
      <x:c r="E14" s="13"/>
      <x:c r="F14" s="13"/>
    </x:row>
    <x:row r="15" ht="24" customHeight="1">
      <x:c r="A15" s="11"/>
      <x:c r="B15" s="11"/>
      <x:c r="C15" s="11"/>
      <x:c r="D15" s="11"/>
      <x:c r="E15" s="11"/>
      <x:c r="F15" s="11"/>
    </x:row>
    <x:row r="16" ht="24" customHeight="1">
      <x:c r="A16" s="11"/>
      <x:c r="B16" s="11"/>
      <x:c r="C16" s="11"/>
      <x:c r="D16" s="11"/>
      <x:c r="E16" s="11"/>
      <x:c r="F16" s="11"/>
    </x:row>
    <x:row r="17" ht="24" customHeight="1">
      <x:c r="A17" s="11"/>
      <x:c r="B17" s="11"/>
      <x:c r="C17" s="11"/>
      <x:c r="D17" s="11"/>
      <x:c r="E17" s="11"/>
      <x:c r="F17" s="11"/>
    </x:row>
    <x:row r="18" ht="24" customHeight="1">
      <x:c r="A18" s="11"/>
      <x:c r="B18" s="11"/>
      <x:c r="C18" s="11"/>
      <x:c r="D18" s="11"/>
      <x:c r="E18" s="11"/>
      <x:c r="F18" s="11"/>
    </x:row>
    <x:row r="19" ht="24" customHeight="1">
      <x:c r="A19" s="11"/>
      <x:c r="B19" s="11"/>
      <x:c r="C19" s="11"/>
      <x:c r="D19" s="11"/>
      <x:c r="E19" s="11"/>
      <x:c r="F19" s="11"/>
    </x:row>
    <x:row r="20" ht="24" customHeight="1">
      <x:c r="A20" s="11"/>
      <x:c r="B20" s="11"/>
      <x:c r="C20" s="11"/>
      <x:c r="D20" s="11"/>
      <x:c r="E20" s="11"/>
      <x:c r="F20" s="11"/>
    </x:row>
    <x:row r="21" ht="25" customHeight="1">
      <x:c r="A21" s="16" t="str">
        <x:v>What would change my conclusion</x:v>
      </x:c>
      <x:c r="B21" s="16"/>
      <x:c r="C21" s="16"/>
      <x:c r="D21" s="16"/>
      <x:c r="E21" s="16"/>
      <x:c r="F21" s="16"/>
    </x:row>
    <x:row r="22" ht="80" customHeight="1">
      <x:c r="A22" s="13" t="str">
        <x:v>Confirmed orders below the base path or signed unit costs above the base assumption trigger a refresh. Review realised price with commercial finance; do not treat the downside as a measured probability.</x:v>
      </x:c>
      <x:c r="B22" s="13"/>
      <x:c r="C22" s="13"/>
      <x:c r="D22" s="13"/>
      <x:c r="E22" s="13"/>
      <x:c r="F22" s="13"/>
    </x:row>
    <x:row r="23" ht="24" customHeight="1">
      <x:c r="A23" s="11"/>
      <x:c r="B23" s="11"/>
      <x:c r="C23" s="11"/>
      <x:c r="D23" s="11"/>
      <x:c r="E23" s="11"/>
      <x:c r="F23" s="11"/>
    </x:row>
    <x:row r="24" ht="24" customHeight="1">
      <x:c r="A24" s="11"/>
      <x:c r="B24" s="11"/>
      <x:c r="C24" s="11"/>
      <x:c r="D24" s="11"/>
      <x:c r="E24" s="11"/>
      <x:c r="F24" s="11"/>
    </x:row>
    <x:row r="25" ht="24" customHeight="1">
      <x:c r="A25" s="11"/>
      <x:c r="B25" s="11"/>
      <x:c r="C25" s="11"/>
      <x:c r="D25" s="11"/>
      <x:c r="E25" s="11"/>
      <x:c r="F25" s="11"/>
    </x:row>
    <x:row r="26" ht="55" customHeight="1">
      <x:c r="A26" s="13" t="str">
        <x:v>The worked narrative describes the original inputs and does not rewrite itself when assumptions change. Test a changed input, document the effect and restore the original dataset.</x:v>
      </x:c>
      <x:c r="B26" s="13"/>
      <x:c r="C26" s="13"/>
      <x:c r="D26" s="13"/>
      <x:c r="E26" s="13"/>
      <x:c r="F26" s="13"/>
    </x:row>
    <x:row r="27" ht="24" customHeight="1">
      <x:c r="A27" s="11"/>
      <x:c r="B27" s="11"/>
      <x:c r="C27" s="11"/>
      <x:c r="D27" s="11"/>
      <x:c r="E27" s="11"/>
      <x:c r="F27" s="11"/>
    </x:row>
    <x:row r="28" ht="24" customHeight="1">
      <x:c r="A28" s="11"/>
      <x:c r="B28" s="11"/>
      <x:c r="C28" s="11"/>
      <x:c r="D28" s="11"/>
      <x:c r="E28" s="11"/>
      <x:c r="F28" s="11"/>
    </x:row>
    <x:row r="29" ht="55" customHeight="1">
      <x:c r="A29" s="13" t="str">
        <x:v>Synthetic teaching case. Public solutions are learning aids, not secure hiring tests.</x:v>
      </x:c>
      <x:c r="B29" s="13"/>
      <x:c r="C29" s="13"/>
      <x:c r="D29" s="13"/>
      <x:c r="E29" s="13"/>
      <x:c r="F29" s="13"/>
    </x:row>
    <x:row r="30" ht="24" customHeight="1">
      <x:c r="A30" s="11"/>
      <x:c r="B30" s="11"/>
      <x:c r="C30" s="11"/>
      <x:c r="D30" s="11"/>
      <x:c r="E30" s="11"/>
      <x:c r="F30" s="11"/>
    </x:row>
    <x:row r="31" ht="24" customHeight="1">
      <x:c r="A31" s="11"/>
      <x:c r="B31" s="11"/>
      <x:c r="C31" s="11"/>
      <x:c r="D31" s="11"/>
      <x:c r="E31" s="11"/>
      <x:c r="F31" s="11"/>
    </x:row>
    <x:row r="32" ht="24" customHeight="1">
      <x:c r="A32" s="11"/>
      <x:c r="B32" s="11"/>
      <x:c r="C32" s="11"/>
      <x:c r="D32" s="11"/>
      <x:c r="E32" s="11"/>
      <x:c r="F32" s="11"/>
    </x:row>
  </x:sheetData>
  <x:mergeCells>
    <x:mergeCell ref="A2:F2"/>
    <x:mergeCell ref="A3:F3"/>
    <x:mergeCell ref="A6:F6"/>
    <x:mergeCell ref="A10:F10"/>
    <x:mergeCell ref="A14:F14"/>
    <x:mergeCell ref="A22:F22"/>
    <x:mergeCell ref="A26:F26"/>
    <x:mergeCell ref="A29:F29"/>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FPA-02 | Original synthetic inputs</x:v>
      </x:c>
      <x:c r="B1" s="4"/>
      <x:c r="C1" s="4"/>
      <x:c r="D1" s="4"/>
    </x:row>
    <x:row r="2" ht="34" customHeight="1">
      <x:c r="A2" s="2" t="str">
        <x:v>v1.1 | Revised 29 September 2026 | No client, candidate or market dataset</x:v>
      </x:c>
      <x:c r="B2" s="2"/>
      <x:c r="C2" s="2"/>
      <x:c r="D2" s="2"/>
    </x:row>
    <x:row r="3" ht="160" customHeight="1">
      <x:c r="A3" s="2" t="str">
        <x:v>Fictional Atlas Support, Q4 2026. September sold 1,000 units at $100, with $60 variable cost and $25,000 fixed costs. Base October units equal September units ×1.10; units then grow 5% sequentially in November and December. Price stays $100; unit cost is $62 each month; fixed costs are $28,000 each month. Downside each month has 90% of the corresponding base volume, price $98, unit cost $64 and unchanged fixed costs. Fractional units are allowed as expected-value planning volumes. No inventory, tax or financing; this is an operating forecast, not a cash forecast.</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September units</x:v>
      </x:c>
      <x:c r="B6" s="9" t="n">
        <x:v>1000</x:v>
      </x:c>
      <x:c r="C6" s="2" t="str">
        <x:v>units</x:v>
      </x:c>
      <x:c r="D6" s="2" t="str">
        <x:v>sep</x:v>
      </x:c>
    </x:row>
    <x:row r="7" ht="38" customHeight="1">
      <x:c r="A7" s="2" t="str">
        <x:v>October growth multiplier</x:v>
      </x:c>
      <x:c r="B7" s="9" t="n">
        <x:v>1.1</x:v>
      </x:c>
      <x:c r="C7" s="2" t="str">
        <x:v>multiple</x:v>
      </x:c>
      <x:c r="D7" s="2" t="str">
        <x:v>octgrowth</x:v>
      </x:c>
    </x:row>
    <x:row r="8" ht="38" customHeight="1">
      <x:c r="A8" s="2" t="str">
        <x:v>Monthly November / December multiplier</x:v>
      </x:c>
      <x:c r="B8" s="9" t="n">
        <x:v>1.05</x:v>
      </x:c>
      <x:c r="C8" s="2" t="str">
        <x:v>multiple</x:v>
      </x:c>
      <x:c r="D8" s="2" t="str">
        <x:v>growth</x:v>
      </x:c>
    </x:row>
    <x:row r="9" ht="38" customHeight="1">
      <x:c r="A9" s="2" t="str">
        <x:v>Base realized price</x:v>
      </x:c>
      <x:c r="B9" s="9" t="n">
        <x:v>100</x:v>
      </x:c>
      <x:c r="C9" s="2" t="str">
        <x:v>USD / unit</x:v>
      </x:c>
      <x:c r="D9" s="2" t="str">
        <x:v>price</x:v>
      </x:c>
    </x:row>
    <x:row r="10" ht="38" customHeight="1">
      <x:c r="A10" s="2" t="str">
        <x:v>Base variable cost</x:v>
      </x:c>
      <x:c r="B10" s="9" t="n">
        <x:v>62</x:v>
      </x:c>
      <x:c r="C10" s="2" t="str">
        <x:v>USD / unit</x:v>
      </x:c>
      <x:c r="D10" s="2" t="str">
        <x:v>cost</x:v>
      </x:c>
    </x:row>
    <x:row r="11" ht="38" customHeight="1">
      <x:c r="A11" s="2" t="str">
        <x:v>Monthly fixed costs</x:v>
      </x:c>
      <x:c r="B11" s="9" t="n">
        <x:v>28000</x:v>
      </x:c>
      <x:c r="C11" s="2" t="str">
        <x:v>USD</x:v>
      </x:c>
      <x:c r="D11" s="2" t="str">
        <x:v>fixed</x:v>
      </x:c>
    </x:row>
    <x:row r="12" ht="38" customHeight="1">
      <x:c r="A12" s="2" t="str">
        <x:v>Downside volume multiplier</x:v>
      </x:c>
      <x:c r="B12" s="9" t="n">
        <x:v>0.9</x:v>
      </x:c>
      <x:c r="C12" s="2" t="str">
        <x:v>multiple</x:v>
      </x:c>
      <x:c r="D12" s="2" t="str">
        <x:v>downunits</x:v>
      </x:c>
    </x:row>
    <x:row r="13" ht="38" customHeight="1">
      <x:c r="A13" s="2" t="str">
        <x:v>Downside price</x:v>
      </x:c>
      <x:c r="B13" s="9" t="n">
        <x:v>98</x:v>
      </x:c>
      <x:c r="C13" s="2" t="str">
        <x:v>USD / unit</x:v>
      </x:c>
      <x:c r="D13" s="2" t="str">
        <x:v>downprice</x:v>
      </x:c>
    </x:row>
    <x:row r="14" ht="38" customHeight="1">
      <x:c r="A14" s="2" t="str">
        <x:v>Downside unit cost</x:v>
      </x:c>
      <x:c r="B14" s="9" t="n">
        <x:v>64</x:v>
      </x:c>
      <x:c r="C14" s="2" t="str">
        <x:v>USD / unit</x:v>
      </x:c>
      <x:c r="D14" s="2" t="str">
        <x:v>downcost</x:v>
      </x:c>
    </x:row>
    <x:row r="15" ht="38" customHeight="1">
      <x:c r="A15" s="2"/>
      <x:c r="B15" s="2"/>
      <x:c r="C15" s="2"/>
      <x:c r="D15" s="2"/>
    </x:row>
    <x:row r="16" ht="38" customHeight="1">
      <x:c r="A16" s="2"/>
      <x:c r="B16" s="2"/>
      <x:c r="C16" s="2"/>
      <x:c r="D16" s="2"/>
    </x:row>
    <x:row r="17" ht="38" customHeight="1">
      <x:c r="A17" s="2"/>
      <x:c r="B17" s="2"/>
      <x:c r="C17" s="2"/>
      <x:c r="D17" s="2"/>
    </x:row>
    <x:row r="18" ht="38" customHeight="1">
      <x:c r="A18" s="2"/>
      <x:c r="B18" s="2"/>
      <x:c r="C18" s="2"/>
      <x:c r="D18" s="2"/>
    </x:row>
    <x:row r="19" ht="38" customHeight="1">
      <x:c r="A19" s="2"/>
      <x:c r="B19" s="2"/>
      <x:c r="C19" s="2"/>
      <x:c r="D19" s="2"/>
    </x:row>
    <x:row r="20" ht="38" customHeight="1">
      <x:c r="A20" s="2"/>
      <x:c r="B20" s="2"/>
      <x:c r="C20" s="2"/>
      <x:c r="D20" s="2"/>
    </x:row>
    <x:row r="21" ht="38" customHeight="1">
      <x:c r="A21" s="2"/>
      <x:c r="B21" s="2"/>
      <x:c r="C21" s="2"/>
      <x:c r="D21" s="2"/>
    </x:row>
  </x:sheetData>
  <x:mergeCells>
    <x:mergeCell ref="A1:D1"/>
    <x:mergeCell ref="A2:D2"/>
    <x:mergeCell ref="A3:D3"/>
  </x:mergeCells>
  <x:pageMargins left="0.7" right="0.7" top="0.75" bottom="0.75" header="0.3" footer="0.3"/>
</x:worksheet>
</file>