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68493c6a48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0de5c308dfaf44de"/>
    <x:sheet xmlns:r="http://schemas.openxmlformats.org/officeDocument/2006/relationships" name="Response" sheetId="2" r:id="Rf6ec23a8f0c84802"/>
    <x:sheet xmlns:r="http://schemas.openxmlformats.org/officeDocument/2006/relationships" name="Inputs" sheetId="3" r:id="Rda67a2c6363a46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8b32afe0f4c69" /><Relationship Type="http://schemas.openxmlformats.org/officeDocument/2006/relationships/theme" Target="/xl/theme/theme1.xml" Id="R2206b44ed95a40e5" /><Relationship Type="http://schemas.openxmlformats.org/officeDocument/2006/relationships/sharedStrings" Target="/xl/sharedStrings.xml" Id="R6187d8997c9f4abc" /><Relationship Type="http://schemas.openxmlformats.org/officeDocument/2006/relationships/worksheet" Target="/xl/worksheets/sheet1.xml" Id="R0de5c308dfaf44de" /><Relationship Type="http://schemas.openxmlformats.org/officeDocument/2006/relationships/worksheet" Target="/xl/worksheets/sheet2.xml" Id="Rf6ec23a8f0c84802" /><Relationship Type="http://schemas.openxmlformats.org/officeDocument/2006/relationships/worksheet" Target="/xl/worksheets/sheet3.xml" Id="Rda67a2c6363a46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IBA-01 | From Enterprise Value to Equity Value</x:v>
      </x:c>
      <x:c r="B1" s="4"/>
      <x:c r="C1" s="4"/>
      <x:c r="D1" s="4"/>
    </x:row>
    <x:row r="2" ht="34" customHeight="1">
      <x:c r="A2" s="2" t="str">
        <x:v>v1.0 | WORKED SOLUTION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Low enterprise value</x:v>
      </x:c>
      <x:c r="B6" s="8" t="n">
        <x:f>Inputs!B6*Inputs!B7</x:f>
        <x:v>10000</x:v>
      </x:c>
      <x:c r="C6" s="2" t="str">
        <x:v>USD thousands</x:v>
      </x:c>
      <x:c r="D6" s="2" t="str">
        <x:v>ebitda*lo</x:v>
      </x:c>
    </x:row>
    <x:row r="7" ht="38" customHeight="1">
      <x:c r="A7" s="2" t="str">
        <x:v>High enterprise value</x:v>
      </x:c>
      <x:c r="B7" s="8" t="n">
        <x:f>Inputs!B6*Inputs!B8</x:f>
        <x:v>14000</x:v>
      </x:c>
      <x:c r="C7" s="2" t="str">
        <x:v>USD thousands</x:v>
      </x:c>
      <x:c r="D7" s="2" t="str">
        <x:v>ebitda*hi</x:v>
      </x:c>
    </x:row>
    <x:row r="8" ht="38" customHeight="1">
      <x:c r="A8" s="2" t="str">
        <x:v>Debt and debt-like deductions</x:v>
      </x:c>
      <x:c r="B8" s="8" t="n">
        <x:f>Inputs!B11+Inputs!B12+Inputs!B13</x:f>
        <x:v>3550</x:v>
      </x:c>
      <x:c r="C8" s="2" t="str">
        <x:v>USD thousands</x:v>
      </x:c>
      <x:c r="D8" s="2" t="str">
        <x:v>debt+bonus+lease</x:v>
      </x:c>
    </x:row>
    <x:row r="9" ht="38" customHeight="1">
      <x:c r="A9" s="2" t="str">
        <x:v>Low equity value</x:v>
      </x:c>
      <x:c r="B9" s="8" t="n">
        <x:f>B6+Inputs!B9-B8-Inputs!B15</x:f>
        <x:v>6850</x:v>
      </x:c>
      <x:c r="C9" s="2" t="str">
        <x:v>USD thousands</x:v>
      </x:c>
      <x:c r="D9" s="2" t="str">
        <x:v>evlo+cash-deduct-wc</x:v>
      </x:c>
    </x:row>
    <x:row r="10" ht="38" customHeight="1">
      <x:c r="A10" s="2" t="str">
        <x:v>High equity value</x:v>
      </x:c>
      <x:c r="B10" s="8" t="n">
        <x:f>B7+Inputs!B9-B8-Inputs!B15</x:f>
        <x:v>10850</x:v>
      </x:c>
      <x:c r="C10" s="2" t="str">
        <x:v>USD thousands</x:v>
      </x:c>
      <x:c r="D10" s="2" t="str">
        <x:v>evhi+cash-deduct-wc</x:v>
      </x:c>
    </x:row>
    <x:row r="11" ht="38" customHeight="1">
      <x:c r="A11" s="2" t="str">
        <x:v>Low bridge residual</x:v>
      </x:c>
      <x:c r="B11" s="8" t="n">
        <x:f>B9-B6-Inputs!B9+B8+Inputs!B15</x:f>
        <x:v>0</x:v>
      </x:c>
      <x:c r="C11" s="2" t="str">
        <x:v>USD thousands</x:v>
      </x:c>
      <x:c r="D11" s="2" t="str">
        <x:v>Must equal 0</x:v>
      </x:c>
    </x:row>
    <x:row r="12" ht="38" customHeight="1">
      <x:c r="A12" s="2"/>
      <x:c r="B12" s="2"/>
      <x:c r="C12" s="2"/>
      <x:c r="D12" s="2"/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IBA-01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the EV-to-equity range, an inclusion / exclusion register for every balance-sheet item and three diligence questions about eligibility, double counting or EBITDA comparability.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EV is $10m-$14m and equity value $6.85m-$10.85m. Eligible cash adds $0.5m, debt and debt-like items subtract $3.55m and the working-capital shortfall subtracts $0.1m. Restricted cash and normal AP have no separate bridge adjustment under the supplied definitions. Confirm restricted-cash release terms, bonus settlement responsibility and consistent lease treatment in EBITDA / multiples before using this with real transaction data.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Adding restricted cash; deducting AP twice; mixing thousands with whole dollars; assuming lease treatment is universal.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IBA-01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Elm Industries, valuation at 30 September 2026; all model amounts USD thousands. EBITDA 2,000; valuation range 5x-7x. Eligible unrestricted cash 500; restricted cash 200 is excluded. Bank debt 3,000; seller transaction bonus 150 is debt-like. Lease liabilities 400 are included as debt-like under this case’s agreed convention and matching multiple basis. Trade AP 700 remains in normal working capital and is not debt-like. Working-capital shortfall versus the agreed target is 100 and reduces equity value. No other adjustments or transaction fees. These definitions are supplied assumptions, not market benchmarks.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Reference EBITDA</x:v>
      </x:c>
      <x:c r="B6" s="9" t="n">
        <x:v>2000</x:v>
      </x:c>
      <x:c r="C6" s="2" t="str">
        <x:v>USD thousands</x:v>
      </x:c>
      <x:c r="D6" s="2" t="str">
        <x:v>ebitda</x:v>
      </x:c>
    </x:row>
    <x:row r="7" ht="38" customHeight="1">
      <x:c r="A7" s="2" t="str">
        <x:v>Low EV / EBITDA multiple</x:v>
      </x:c>
      <x:c r="B7" s="9" t="n">
        <x:v>5</x:v>
      </x:c>
      <x:c r="C7" s="2" t="str">
        <x:v>multiple</x:v>
      </x:c>
      <x:c r="D7" s="2" t="str">
        <x:v>lo</x:v>
      </x:c>
    </x:row>
    <x:row r="8" ht="38" customHeight="1">
      <x:c r="A8" s="2" t="str">
        <x:v>High EV / EBITDA multiple</x:v>
      </x:c>
      <x:c r="B8" s="9" t="n">
        <x:v>7</x:v>
      </x:c>
      <x:c r="C8" s="2" t="str">
        <x:v>multiple</x:v>
      </x:c>
      <x:c r="D8" s="2" t="str">
        <x:v>hi</x:v>
      </x:c>
    </x:row>
    <x:row r="9" ht="38" customHeight="1">
      <x:c r="A9" s="2" t="str">
        <x:v>Eligible cash</x:v>
      </x:c>
      <x:c r="B9" s="9" t="n">
        <x:v>500</x:v>
      </x:c>
      <x:c r="C9" s="2" t="str">
        <x:v>USD thousands</x:v>
      </x:c>
      <x:c r="D9" s="2" t="str">
        <x:v>cash</x:v>
      </x:c>
    </x:row>
    <x:row r="10" ht="38" customHeight="1">
      <x:c r="A10" s="2" t="str">
        <x:v>Excluded restricted cash</x:v>
      </x:c>
      <x:c r="B10" s="9" t="n">
        <x:v>200</x:v>
      </x:c>
      <x:c r="C10" s="2" t="str">
        <x:v>USD thousands</x:v>
      </x:c>
      <x:c r="D10" s="2" t="str">
        <x:v>restricted</x:v>
      </x:c>
    </x:row>
    <x:row r="11" ht="38" customHeight="1">
      <x:c r="A11" s="2" t="str">
        <x:v>Bank debt</x:v>
      </x:c>
      <x:c r="B11" s="9" t="n">
        <x:v>3000</x:v>
      </x:c>
      <x:c r="C11" s="2" t="str">
        <x:v>USD thousands</x:v>
      </x:c>
      <x:c r="D11" s="2" t="str">
        <x:v>debt</x:v>
      </x:c>
    </x:row>
    <x:row r="12" ht="38" customHeight="1">
      <x:c r="A12" s="2" t="str">
        <x:v>Seller transaction bonus</x:v>
      </x:c>
      <x:c r="B12" s="9" t="n">
        <x:v>150</x:v>
      </x:c>
      <x:c r="C12" s="2" t="str">
        <x:v>USD thousands</x:v>
      </x:c>
      <x:c r="D12" s="2" t="str">
        <x:v>bonus</x:v>
      </x:c>
    </x:row>
    <x:row r="13" ht="38" customHeight="1">
      <x:c r="A13" s="2" t="str">
        <x:v>Agreed debt-like lease liability</x:v>
      </x:c>
      <x:c r="B13" s="9" t="n">
        <x:v>400</x:v>
      </x:c>
      <x:c r="C13" s="2" t="str">
        <x:v>USD thousands</x:v>
      </x:c>
      <x:c r="D13" s="2" t="str">
        <x:v>lease</x:v>
      </x:c>
    </x:row>
    <x:row r="14" ht="38" customHeight="1">
      <x:c r="A14" s="2" t="str">
        <x:v>Normal trade AP (no bridge adjustment)</x:v>
      </x:c>
      <x:c r="B14" s="9" t="n">
        <x:v>700</x:v>
      </x:c>
      <x:c r="C14" s="2" t="str">
        <x:v>USD thousands</x:v>
      </x:c>
      <x:c r="D14" s="2" t="str">
        <x:v>ap</x:v>
      </x:c>
    </x:row>
    <x:row r="15" ht="38" customHeight="1">
      <x:c r="A15" s="2" t="str">
        <x:v>Working-capital shortfall</x:v>
      </x:c>
      <x:c r="B15" s="9" t="n">
        <x:v>100</x:v>
      </x:c>
      <x:c r="C15" s="2" t="str">
        <x:v>USD thousands</x:v>
      </x:c>
      <x:c r="D15" s="2" t="str">
        <x:v>wc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