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b918da81f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e0a70a35b44048c9"/>
    <x:sheet xmlns:r="http://schemas.openxmlformats.org/officeDocument/2006/relationships" name="Response" sheetId="2" r:id="R5ef9f09e403a4ad9"/>
    <x:sheet xmlns:r="http://schemas.openxmlformats.org/officeDocument/2006/relationships" name="Inputs" sheetId="3" r:id="R15a32957030140c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%;(0.0%);0.0%"/>
  </x:numFmts>
  <x:fonts count="6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27154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EDF4F0"/>
      </x:patternFill>
    </x:fill>
  </x:fills>
  <x:borders count="1">
    <x:border/>
  </x:borders>
  <x:cellStyleXfs count="1">
    <x:xf numFmtId="0" fontId="0" fillId="0" borderId="0"/>
  </x:cellStyleXfs>
  <x:cellXfs count="1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200" fontId="4" fillId="3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201" fontId="1" fillId="0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6b022acd64d76" /><Relationship Type="http://schemas.openxmlformats.org/officeDocument/2006/relationships/theme" Target="/xl/theme/theme1.xml" Id="Rba8e01dd794745d4" /><Relationship Type="http://schemas.openxmlformats.org/officeDocument/2006/relationships/sharedStrings" Target="/xl/sharedStrings.xml" Id="R4b8b9c7b14924c24" /><Relationship Type="http://schemas.openxmlformats.org/officeDocument/2006/relationships/worksheet" Target="/xl/worksheets/sheet1.xml" Id="Re0a70a35b44048c9" /><Relationship Type="http://schemas.openxmlformats.org/officeDocument/2006/relationships/worksheet" Target="/xl/worksheets/sheet2.xml" Id="R5ef9f09e403a4ad9" /><Relationship Type="http://schemas.openxmlformats.org/officeDocument/2006/relationships/worksheet" Target="/xl/worksheets/sheet3.xml" Id="R15a32957030140c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IBA-03 | Should We Buy It? An Acquisition Investment Case</x:v>
      </x:c>
      <x:c r="B1" s="4"/>
      <x:c r="C1" s="4"/>
      <x:c r="D1" s="4"/>
    </x:row>
    <x:row r="2" ht="34" customHeight="1">
      <x:c r="A2" s="2" t="str">
        <x:v>v1.0 | WORKED SOLUTION | Original synthetic case | Advanced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Equity consideration</x:v>
      </x:c>
      <x:c r="B6" s="8" t="n">
        <x:f>Inputs!B9+Inputs!B10-Inputs!B11</x:f>
        <x:v>800</x:v>
      </x:c>
      <x:c r="C6" s="2" t="str">
        <x:v>USD thousands</x:v>
      </x:c>
      <x:c r="D6" s="2" t="str">
        <x:v>ev+cash-debt</x:v>
      </x:c>
    </x:row>
    <x:row r="7" ht="38" customHeight="1">
      <x:c r="A7" s="2" t="str">
        <x:v>New buyer acquisition debt</x:v>
      </x:c>
      <x:c r="B7" s="8" t="n">
        <x:f>B6*Inputs!B12</x:f>
        <x:v>400</x:v>
      </x:c>
      <x:c r="C7" s="2" t="str">
        <x:v>USD thousands</x:v>
      </x:c>
      <x:c r="D7" s="2" t="str">
        <x:v>consideration*fund</x:v>
      </x:c>
    </x:row>
    <x:row r="8" ht="38" customHeight="1">
      <x:c r="A8" s="2" t="str">
        <x:v>New shares issued</x:v>
      </x:c>
      <x:c r="B8" s="8" t="n">
        <x:f>B6*(1-Inputs!B12)/Inputs!B14</x:f>
        <x:v>20</x:v>
      </x:c>
      <x:c r="C8" s="2" t="str">
        <x:v>thousand shares</x:v>
      </x:c>
      <x:c r="D8" s="2" t="str">
        <x:v>consideration*(1-fund)/price</x:v>
      </x:c>
    </x:row>
    <x:row r="9" ht="38" customHeight="1">
      <x:c r="A9" s="2" t="str">
        <x:v>After-tax new interest</x:v>
      </x:c>
      <x:c r="B9" s="8" t="n">
        <x:f>B7*Inputs!B13*(1-Inputs!B17)</x:f>
        <x:v>22.4</x:v>
      </x:c>
      <x:c r="C9" s="2" t="str">
        <x:v>USD thousands</x:v>
      </x:c>
      <x:c r="D9" s="2" t="str">
        <x:v>newdebt*rate*(1-tax)</x:v>
      </x:c>
    </x:row>
    <x:row r="10" ht="38" customHeight="1">
      <x:c r="A10" s="2" t="str">
        <x:v>Buyer standalone EPS</x:v>
      </x:c>
      <x:c r="B10" s="8" t="n">
        <x:f>Inputs!B6/Inputs!B7</x:f>
        <x:v>4</x:v>
      </x:c>
      <x:c r="C10" s="2" t="str">
        <x:v>USD / share</x:v>
      </x:c>
      <x:c r="D10" s="2" t="str">
        <x:v>buyer/shares</x:v>
      </x:c>
    </x:row>
    <x:row r="11" ht="38" customHeight="1">
      <x:c r="A11" s="2" t="str">
        <x:v>First-year combined net income</x:v>
      </x:c>
      <x:c r="B11" s="8" t="n">
        <x:f>Inputs!B6+Inputs!B8+Inputs!B15*(1-Inputs!B17)-Inputs!B16*(1-Inputs!B17)-B9</x:f>
        <x:v>439.6</x:v>
      </x:c>
      <x:c r="C11" s="2" t="str">
        <x:v>USD thousands</x:v>
      </x:c>
      <x:c r="D11" s="2" t="str">
        <x:v>buyer+target+syn*(1-tax)-integration*(1-tax)-interest</x:v>
      </x:c>
    </x:row>
    <x:row r="12" ht="38" customHeight="1">
      <x:c r="A12" s="2" t="str">
        <x:v>First-year EPS</x:v>
      </x:c>
      <x:c r="B12" s="8" t="n">
        <x:f>B11/(Inputs!B7+B8)</x:f>
        <x:v>3.6633333333333336</x:v>
      </x:c>
      <x:c r="C12" s="2" t="str">
        <x:v>USD / share</x:v>
      </x:c>
      <x:c r="D12" s="2" t="str">
        <x:v>ni1/(shares+newshares)</x:v>
      </x:c>
    </x:row>
    <x:row r="13" ht="38" customHeight="1">
      <x:c r="A13" s="2" t="str">
        <x:v>Steady-state EPS</x:v>
      </x:c>
      <x:c r="B13" s="8" t="n">
        <x:f>(B11+Inputs!B16*(1-Inputs!B17))/(Inputs!B7+B8)</x:f>
        <x:v>4.246666666666667</x:v>
      </x:c>
      <x:c r="C13" s="2" t="str">
        <x:v>USD / share</x:v>
      </x:c>
      <x:c r="D13" s="2" t="str">
        <x:v>(ni1+integration*(1-tax))/(shares+newshares)</x:v>
      </x:c>
    </x:row>
    <x:row r="14" ht="38" customHeight="1">
      <x:c r="A14" s="2" t="str">
        <x:v>EV premium over standalone</x:v>
      </x:c>
      <x:c r="B14" s="8" t="n">
        <x:f>Inputs!B9-Inputs!B18</x:f>
        <x:v>100</x:v>
      </x:c>
      <x:c r="C14" s="2" t="str">
        <x:v>USD thousands</x:v>
      </x:c>
      <x:c r="D14" s="2" t="str">
        <x:v>ev-standalone</x:v>
      </x:c>
    </x:row>
    <x:row r="15" ht="38" customHeight="1">
      <x:c r="A15" s="2" t="str">
        <x:v>Simplified net value created</x:v>
      </x:c>
      <x:c r="B15" s="8" t="n">
        <x:f>Inputs!B15*(1-Inputs!B17)/Inputs!B19-Inputs!B16*(1-Inputs!B17)-B14</x:f>
        <x:v>250</x:v>
      </x:c>
      <x:c r="C15" s="2" t="str">
        <x:v>USD thousands</x:v>
      </x:c>
      <x:c r="D15" s="2" t="str">
        <x:v>syn*(1-tax)/discount-integration*(1-tax)-premium</x:v>
      </x:c>
    </x:row>
    <x:row r="16" ht="38" customHeight="1">
      <x:c r="A16" s="2" t="str">
        <x:v>Net value at half synergies</x:v>
      </x:c>
      <x:c r="B16" s="8" t="n">
        <x:f>Inputs!B15*.5*(1-Inputs!B17)/Inputs!B19-Inputs!B16*(1-Inputs!B17)-B14</x:f>
        <x:v>40</x:v>
      </x:c>
      <x:c r="C16" s="2" t="str">
        <x:v>USD thousands</x:v>
      </x:c>
      <x:c r="D16" s="2" t="str">
        <x:v>syn*.5*(1-tax)/discount-integration*(1-tax)-premium</x:v>
      </x:c>
    </x:row>
    <x:row r="17" ht="38" customHeight="1">
      <x:c r="A17" s="2" t="str">
        <x:v>Funding reconciliation</x:v>
      </x:c>
      <x:c r="B17" s="8" t="n">
        <x:f>B7+B8*Inputs!B14-B6</x:f>
        <x:v>0</x:v>
      </x:c>
      <x:c r="C17" s="2" t="str">
        <x:v>USD thousands</x:v>
      </x:c>
      <x:c r="D17" s="2" t="str">
        <x:v>Must equal 0</x:v>
      </x:c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IBA-03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Deliver an equity and funding bridge, first-year and steady-state EPS, synergy value / downside, and an investment memo. State which omitted transaction features could materially change the recommendation.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Worked interpretation</x:v>
      </x:c>
      <x:c r="B7" s="4"/>
      <x:c r="C7" s="4"/>
      <x:c r="D7" s="4"/>
    </x:row>
    <x:row r="8" ht="190" customHeight="1">
      <x:c r="A8" s="2" t="str">
        <x:v>Equity consideration is 800, funded by 400 debt and 20 thousand new shares. First-year income 439.6 gives EPS 3.6633 versus 4.00 standalone; steady-state EPS is 4.2467. Simplified net value is 250, falling to 40 at half synergies. This does not justify unconditional approval: validate timing and persistence of savings, integration execution, actual financing terms and purchase accounting. First-year EPS dilution does not by itself establish value destruction.</x:v>
      </x:c>
      <x:c r="B8" s="2"/>
      <x:c r="C8" s="2"/>
      <x:c r="D8" s="2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2" t="str">
        <x:v>Funding enterprise value while calling it equity consideration; removing target interest twice; equating EPS accretion with value creation.</x:v>
      </x:c>
      <x:c r="B11" s="2"/>
      <x:c r="C11" s="2"/>
      <x:c r="D11" s="2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2" t="str">
        <x:v>Numerical checks use formulas in Analysis. Recalculate after an input change and reconcile affected outputs. Narrative answer describes the original dataset; it does not automatically rewrite itself when inputs change.</x:v>
      </x:c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IBA-03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Fictional Cedar Holdings buying Pine Services, at 30 September 2026. USD thousands except EPS and share price; shares are thousands. Buyer net income 400 and shares 100. Target net income 90; purchase EV 1,000 plus eligible target cash 200 less debt 400 gives equity consideration. Finance half of equity consideration with new buyer debt at 8% and half by issuing shares at $20. Target net income already reflects its existing debt costs; that debt remains in place. Annual pretax cost synergies 60, fully realized from year one; first-year pretax integration expense and cash cost 100. Tax 30% applies to synergies, integration and new buyer interest; assume deductions usable immediately. Standalone target EV 900; value synergy as a level perpetuity at 10%. No fees, purchase-accounting adjustments or other changes. Test 50% synergy realization as downside.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Buyer net income</x:v>
      </x:c>
      <x:c r="B6" s="9" t="n">
        <x:v>400</x:v>
      </x:c>
      <x:c r="C6" s="2" t="str">
        <x:v>USD thousands</x:v>
      </x:c>
      <x:c r="D6" s="2" t="str">
        <x:v>buyer</x:v>
      </x:c>
    </x:row>
    <x:row r="7" ht="38" customHeight="1">
      <x:c r="A7" s="2" t="str">
        <x:v>Buyer shares</x:v>
      </x:c>
      <x:c r="B7" s="9" t="n">
        <x:v>100</x:v>
      </x:c>
      <x:c r="C7" s="2" t="str">
        <x:v>thousand shares</x:v>
      </x:c>
      <x:c r="D7" s="2" t="str">
        <x:v>shares</x:v>
      </x:c>
    </x:row>
    <x:row r="8" ht="38" customHeight="1">
      <x:c r="A8" s="2" t="str">
        <x:v>Target net income</x:v>
      </x:c>
      <x:c r="B8" s="9" t="n">
        <x:v>90</x:v>
      </x:c>
      <x:c r="C8" s="2" t="str">
        <x:v>USD thousands</x:v>
      </x:c>
      <x:c r="D8" s="2" t="str">
        <x:v>target</x:v>
      </x:c>
    </x:row>
    <x:row r="9" ht="38" customHeight="1">
      <x:c r="A9" s="2" t="str">
        <x:v>Purchase EV</x:v>
      </x:c>
      <x:c r="B9" s="9" t="n">
        <x:v>1000</x:v>
      </x:c>
      <x:c r="C9" s="2" t="str">
        <x:v>USD thousands</x:v>
      </x:c>
      <x:c r="D9" s="2" t="str">
        <x:v>ev</x:v>
      </x:c>
    </x:row>
    <x:row r="10" ht="38" customHeight="1">
      <x:c r="A10" s="2" t="str">
        <x:v>Eligible target cash</x:v>
      </x:c>
      <x:c r="B10" s="9" t="n">
        <x:v>200</x:v>
      </x:c>
      <x:c r="C10" s="2" t="str">
        <x:v>USD thousands</x:v>
      </x:c>
      <x:c r="D10" s="2" t="str">
        <x:v>cash</x:v>
      </x:c>
    </x:row>
    <x:row r="11" ht="38" customHeight="1">
      <x:c r="A11" s="2" t="str">
        <x:v>Target debt staying in place</x:v>
      </x:c>
      <x:c r="B11" s="9" t="n">
        <x:v>400</x:v>
      </x:c>
      <x:c r="C11" s="2" t="str">
        <x:v>USD thousands</x:v>
      </x:c>
      <x:c r="D11" s="2" t="str">
        <x:v>debt</x:v>
      </x:c>
    </x:row>
    <x:row r="12" ht="38" customHeight="1">
      <x:c r="A12" s="2" t="str">
        <x:v>Debt funding share</x:v>
      </x:c>
      <x:c r="B12" s="11" t="n">
        <x:v>0.5</x:v>
      </x:c>
      <x:c r="C12" s="2" t="str">
        <x:v>fraction</x:v>
      </x:c>
      <x:c r="D12" s="2" t="str">
        <x:v>fund</x:v>
      </x:c>
    </x:row>
    <x:row r="13" ht="38" customHeight="1">
      <x:c r="A13" s="2" t="str">
        <x:v>New debt interest rate</x:v>
      </x:c>
      <x:c r="B13" s="11" t="n">
        <x:v>0.08</x:v>
      </x:c>
      <x:c r="C13" s="2" t="str">
        <x:v>fraction</x:v>
      </x:c>
      <x:c r="D13" s="2" t="str">
        <x:v>rate</x:v>
      </x:c>
    </x:row>
    <x:row r="14" ht="38" customHeight="1">
      <x:c r="A14" s="2" t="str">
        <x:v>New share issue price</x:v>
      </x:c>
      <x:c r="B14" s="9" t="n">
        <x:v>20</x:v>
      </x:c>
      <x:c r="C14" s="2" t="str">
        <x:v>USD / share</x:v>
      </x:c>
      <x:c r="D14" s="2" t="str">
        <x:v>price</x:v>
      </x:c>
    </x:row>
    <x:row r="15" ht="38" customHeight="1">
      <x:c r="A15" s="2" t="str">
        <x:v>Annual pretax synergies</x:v>
      </x:c>
      <x:c r="B15" s="9" t="n">
        <x:v>60</x:v>
      </x:c>
      <x:c r="C15" s="2" t="str">
        <x:v>USD thousands</x:v>
      </x:c>
      <x:c r="D15" s="2" t="str">
        <x:v>syn</x:v>
      </x:c>
    </x:row>
    <x:row r="16" ht="38" customHeight="1">
      <x:c r="A16" s="2" t="str">
        <x:v>First-year integration cost</x:v>
      </x:c>
      <x:c r="B16" s="9" t="n">
        <x:v>100</x:v>
      </x:c>
      <x:c r="C16" s="2" t="str">
        <x:v>USD thousands</x:v>
      </x:c>
      <x:c r="D16" s="2" t="str">
        <x:v>integration</x:v>
      </x:c>
    </x:row>
    <x:row r="17" ht="38" customHeight="1">
      <x:c r="A17" s="2" t="str">
        <x:v>Tax rate</x:v>
      </x:c>
      <x:c r="B17" s="11" t="n">
        <x:v>0.3</x:v>
      </x:c>
      <x:c r="C17" s="2" t="str">
        <x:v>fraction</x:v>
      </x:c>
      <x:c r="D17" s="2" t="str">
        <x:v>tax</x:v>
      </x:c>
    </x:row>
    <x:row r="18" ht="38" customHeight="1">
      <x:c r="A18" s="2" t="str">
        <x:v>Standalone target EV</x:v>
      </x:c>
      <x:c r="B18" s="9" t="n">
        <x:v>900</x:v>
      </x:c>
      <x:c r="C18" s="2" t="str">
        <x:v>USD thousands</x:v>
      </x:c>
      <x:c r="D18" s="2" t="str">
        <x:v>standalone</x:v>
      </x:c>
    </x:row>
    <x:row r="19" ht="38" customHeight="1">
      <x:c r="A19" s="2" t="str">
        <x:v>Synergy discount rate</x:v>
      </x:c>
      <x:c r="B19" s="11" t="n">
        <x:v>0.1</x:v>
      </x:c>
      <x:c r="C19" s="2" t="str">
        <x:v>fraction</x:v>
      </x:c>
      <x:c r="D19" s="2" t="str">
        <x:v>discount</x:v>
      </x:c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  <x:row r="23" ht="38" customHeight="1">
      <x:c r="A23" s="2"/>
      <x:c r="B23" s="2"/>
      <x:c r="C23" s="2"/>
      <x:c r="D23" s="2"/>
    </x:row>
    <x:row r="24" ht="38" customHeight="1">
      <x:c r="A24" s="2"/>
      <x:c r="B24" s="2"/>
      <x:c r="C24" s="2"/>
      <x:c r="D24" s="2"/>
    </x:row>
    <x:row r="25" ht="38" customHeight="1">
      <x:c r="A25" s="2"/>
      <x:c r="B25" s="2"/>
      <x:c r="C25" s="2"/>
      <x:c r="D25" s="2"/>
    </x:row>
    <x:row r="26" ht="38" customHeight="1">
      <x:c r="A26" s="2"/>
      <x:c r="B26" s="2"/>
      <x:c r="C26" s="2"/>
      <x:c r="D26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